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eacion\Cuenta Publica Trimestral\Informe 2023\2do Trimestre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H158" i="1" l="1"/>
  <c r="E158" i="1"/>
  <c r="H157" i="1"/>
  <c r="E157" i="1"/>
  <c r="H156" i="1"/>
  <c r="E156" i="1"/>
  <c r="H155" i="1"/>
  <c r="H151" i="1" s="1"/>
  <c r="E155" i="1"/>
  <c r="H154" i="1"/>
  <c r="E154" i="1"/>
  <c r="H153" i="1"/>
  <c r="E153" i="1"/>
  <c r="H152" i="1"/>
  <c r="E152" i="1"/>
  <c r="G151" i="1"/>
  <c r="F151" i="1"/>
  <c r="E151" i="1"/>
  <c r="D151" i="1"/>
  <c r="C151" i="1"/>
  <c r="H150" i="1"/>
  <c r="E150" i="1"/>
  <c r="H149" i="1"/>
  <c r="E149" i="1"/>
  <c r="H148" i="1"/>
  <c r="E148" i="1"/>
  <c r="H147" i="1"/>
  <c r="G147" i="1"/>
  <c r="F147" i="1"/>
  <c r="E147" i="1"/>
  <c r="D147" i="1"/>
  <c r="C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H138" i="1" s="1"/>
  <c r="E139" i="1"/>
  <c r="G138" i="1"/>
  <c r="F138" i="1"/>
  <c r="E138" i="1"/>
  <c r="D138" i="1"/>
  <c r="C138" i="1"/>
  <c r="H137" i="1"/>
  <c r="E137" i="1"/>
  <c r="H136" i="1"/>
  <c r="E136" i="1"/>
  <c r="H135" i="1"/>
  <c r="H134" i="1" s="1"/>
  <c r="E135" i="1"/>
  <c r="G134" i="1"/>
  <c r="F134" i="1"/>
  <c r="E134" i="1"/>
  <c r="D134" i="1"/>
  <c r="C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H124" i="1" s="1"/>
  <c r="E125" i="1"/>
  <c r="G124" i="1"/>
  <c r="F124" i="1"/>
  <c r="E124" i="1"/>
  <c r="D124" i="1"/>
  <c r="C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E115" i="1"/>
  <c r="E114" i="1" s="1"/>
  <c r="G114" i="1"/>
  <c r="F114" i="1"/>
  <c r="D114" i="1"/>
  <c r="C114" i="1"/>
  <c r="C84" i="1" s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G104" i="1"/>
  <c r="F104" i="1"/>
  <c r="E104" i="1"/>
  <c r="D104" i="1"/>
  <c r="C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H94" i="1" s="1"/>
  <c r="E95" i="1"/>
  <c r="E94" i="1" s="1"/>
  <c r="G94" i="1"/>
  <c r="F94" i="1"/>
  <c r="D94" i="1"/>
  <c r="C94" i="1"/>
  <c r="H93" i="1"/>
  <c r="E93" i="1"/>
  <c r="H92" i="1"/>
  <c r="E92" i="1"/>
  <c r="E91" i="1"/>
  <c r="H91" i="1" s="1"/>
  <c r="H90" i="1"/>
  <c r="E90" i="1"/>
  <c r="E89" i="1"/>
  <c r="H88" i="1"/>
  <c r="E88" i="1"/>
  <c r="H87" i="1"/>
  <c r="E87" i="1"/>
  <c r="G86" i="1"/>
  <c r="G84" i="1" s="1"/>
  <c r="F86" i="1"/>
  <c r="D86" i="1"/>
  <c r="C86" i="1"/>
  <c r="H82" i="1"/>
  <c r="E82" i="1"/>
  <c r="H81" i="1"/>
  <c r="E81" i="1"/>
  <c r="H80" i="1"/>
  <c r="E80" i="1"/>
  <c r="H79" i="1"/>
  <c r="E79" i="1"/>
  <c r="H78" i="1"/>
  <c r="E78" i="1"/>
  <c r="H77" i="1"/>
  <c r="H75" i="1" s="1"/>
  <c r="E77" i="1"/>
  <c r="E75" i="1" s="1"/>
  <c r="H76" i="1"/>
  <c r="E76" i="1"/>
  <c r="G75" i="1"/>
  <c r="F75" i="1"/>
  <c r="D75" i="1"/>
  <c r="C75" i="1"/>
  <c r="H74" i="1"/>
  <c r="E74" i="1"/>
  <c r="H73" i="1"/>
  <c r="H71" i="1" s="1"/>
  <c r="E73" i="1"/>
  <c r="E71" i="1" s="1"/>
  <c r="H72" i="1"/>
  <c r="E72" i="1"/>
  <c r="G71" i="1"/>
  <c r="F71" i="1"/>
  <c r="D71" i="1"/>
  <c r="C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H62" i="1" s="1"/>
  <c r="E63" i="1"/>
  <c r="G62" i="1"/>
  <c r="F62" i="1"/>
  <c r="E62" i="1"/>
  <c r="D62" i="1"/>
  <c r="C62" i="1"/>
  <c r="H61" i="1"/>
  <c r="E61" i="1"/>
  <c r="H60" i="1"/>
  <c r="E60" i="1"/>
  <c r="H59" i="1"/>
  <c r="H58" i="1" s="1"/>
  <c r="E59" i="1"/>
  <c r="G58" i="1"/>
  <c r="F58" i="1"/>
  <c r="E58" i="1"/>
  <c r="D58" i="1"/>
  <c r="C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H48" i="1" s="1"/>
  <c r="E49" i="1"/>
  <c r="G48" i="1"/>
  <c r="F48" i="1"/>
  <c r="E48" i="1"/>
  <c r="D48" i="1"/>
  <c r="C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E40" i="1"/>
  <c r="H40" i="1" s="1"/>
  <c r="H39" i="1"/>
  <c r="E39" i="1"/>
  <c r="E38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E17" i="1"/>
  <c r="H16" i="1"/>
  <c r="E16" i="1"/>
  <c r="H15" i="1"/>
  <c r="H14" i="1"/>
  <c r="H13" i="1"/>
  <c r="H12" i="1"/>
  <c r="H11" i="1"/>
  <c r="G10" i="1"/>
  <c r="F10" i="1"/>
  <c r="E10" i="1"/>
  <c r="D10" i="1"/>
  <c r="C10" i="1"/>
  <c r="H38" i="1" l="1"/>
  <c r="F84" i="1"/>
  <c r="D84" i="1"/>
  <c r="E86" i="1"/>
  <c r="E84" i="1" s="1"/>
  <c r="H89" i="1"/>
  <c r="H86" i="1" s="1"/>
  <c r="H115" i="1"/>
  <c r="H114" i="1" s="1"/>
  <c r="H104" i="1"/>
  <c r="G8" i="1"/>
  <c r="G160" i="1" s="1"/>
  <c r="D8" i="1"/>
  <c r="F8" i="1"/>
  <c r="E8" i="1"/>
  <c r="H28" i="1"/>
  <c r="H18" i="1"/>
  <c r="C8" i="1"/>
  <c r="C160" i="1" s="1"/>
  <c r="H10" i="1"/>
  <c r="F160" i="1" l="1"/>
  <c r="D160" i="1"/>
  <c r="E160" i="1"/>
  <c r="H84" i="1"/>
  <c r="H8" i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<sst xmlns="http://schemas.openxmlformats.org/spreadsheetml/2006/main" count="162" uniqueCount="92">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</sst>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 applyProtection="1"/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4" fontId="2" fillId="0" borderId="5" xfId="0" applyNumberFormat="1" applyFont="1" applyBorder="1" applyAlignment="1" applyProtection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Protection="1"/>
    <xf numFmtId="0" fontId="3" fillId="0" borderId="0" xfId="0" applyFont="1" applyFill="1" applyProtection="1"/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4" fontId="3" fillId="0" borderId="7" xfId="0" applyNumberFormat="1" applyFont="1" applyBorder="1" applyAlignment="1" applyProtection="1">
      <alignment horizontal="right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topLeftCell="C4" zoomScale="120" zoomScaleNormal="120" workbookViewId="0">
      <selection activeCell="E25" sqref="E25"/>
    </sheetView>
  </sheetViews>
  <sheetFormatPr baseColWidth="10" defaultRowHeight="12.75" x14ac:dyDescent="0.25"/>
  <cols>
    <col min="1" max="1" width="7.85546875" style="3" customWidth="1"/>
    <col min="2" max="2" width="74.7109375" style="3" customWidth="1"/>
    <col min="3" max="3" width="12.7109375" style="3" bestFit="1" customWidth="1"/>
    <col min="4" max="6" width="13" style="3" bestFit="1" customWidth="1"/>
    <col min="7" max="7" width="12.5703125" style="3" bestFit="1" customWidth="1"/>
    <col min="8" max="8" width="12.42578125" style="3" customWidth="1"/>
    <col min="9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9" s="1" customFormat="1" ht="30" customHeight="1" x14ac:dyDescent="0.25">
      <c r="A1" s="35" t="s">
        <v>90</v>
      </c>
      <c r="B1" s="36"/>
      <c r="C1" s="36"/>
      <c r="D1" s="36"/>
      <c r="E1" s="36"/>
      <c r="F1" s="36"/>
      <c r="G1" s="36"/>
      <c r="H1" s="36"/>
    </row>
    <row r="2" spans="1:9" s="1" customFormat="1" ht="16.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</row>
    <row r="3" spans="1:9" s="1" customFormat="1" ht="16.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</row>
    <row r="4" spans="1:9" s="1" customFormat="1" ht="16.5" customHeight="1" x14ac:dyDescent="0.25">
      <c r="A4" s="37" t="s">
        <v>91</v>
      </c>
      <c r="B4" s="37"/>
      <c r="C4" s="37"/>
      <c r="D4" s="37"/>
      <c r="E4" s="37"/>
      <c r="F4" s="37"/>
      <c r="G4" s="37"/>
      <c r="H4" s="37"/>
    </row>
    <row r="5" spans="1:9" s="2" customFormat="1" ht="16.5" customHeight="1" x14ac:dyDescent="0.25">
      <c r="A5" s="37" t="s">
        <v>2</v>
      </c>
      <c r="B5" s="37"/>
      <c r="C5" s="37"/>
      <c r="D5" s="37"/>
      <c r="E5" s="37"/>
      <c r="F5" s="37"/>
      <c r="G5" s="37"/>
      <c r="H5" s="37"/>
      <c r="I5" s="1"/>
    </row>
    <row r="6" spans="1:9" ht="21" customHeight="1" x14ac:dyDescent="0.25">
      <c r="A6" s="34" t="s">
        <v>3</v>
      </c>
      <c r="B6" s="34"/>
      <c r="C6" s="34" t="s">
        <v>4</v>
      </c>
      <c r="D6" s="34"/>
      <c r="E6" s="34"/>
      <c r="F6" s="34"/>
      <c r="G6" s="34"/>
      <c r="H6" s="34" t="s">
        <v>5</v>
      </c>
    </row>
    <row r="7" spans="1:9" ht="25.5" x14ac:dyDescent="0.25">
      <c r="A7" s="34"/>
      <c r="B7" s="3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4"/>
    </row>
    <row r="8" spans="1:9" ht="20.25" customHeight="1" x14ac:dyDescent="0.25">
      <c r="A8" s="30" t="s">
        <v>11</v>
      </c>
      <c r="B8" s="31"/>
      <c r="C8" s="5">
        <f t="shared" ref="C8:H8" si="0">SUM(C10,C18,C28,C38,C48,C58,C62,C71,C75)</f>
        <v>75687271</v>
      </c>
      <c r="D8" s="5">
        <f t="shared" si="0"/>
        <v>17859331.189999998</v>
      </c>
      <c r="E8" s="5">
        <f t="shared" si="0"/>
        <v>93546602.189999998</v>
      </c>
      <c r="F8" s="5">
        <f t="shared" si="0"/>
        <v>35578926.299999997</v>
      </c>
      <c r="G8" s="5">
        <f t="shared" si="0"/>
        <v>34472744.93</v>
      </c>
      <c r="H8" s="5">
        <f t="shared" si="0"/>
        <v>57967675.890000001</v>
      </c>
      <c r="I8" s="6"/>
    </row>
    <row r="9" spans="1:9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9" ht="20.25" customHeight="1" x14ac:dyDescent="0.25">
      <c r="A10" s="28" t="s">
        <v>12</v>
      </c>
      <c r="B10" s="29"/>
      <c r="C10" s="10">
        <f t="shared" ref="C10:H10" si="1">SUM(C11:C17)</f>
        <v>59434416</v>
      </c>
      <c r="D10" s="10">
        <f t="shared" si="1"/>
        <v>3366331</v>
      </c>
      <c r="E10" s="10">
        <f t="shared" si="1"/>
        <v>62800747</v>
      </c>
      <c r="F10" s="10">
        <f t="shared" si="1"/>
        <v>28493539.479999997</v>
      </c>
      <c r="G10" s="10">
        <f t="shared" si="1"/>
        <v>27873170.469999999</v>
      </c>
      <c r="H10" s="10">
        <f t="shared" si="1"/>
        <v>34307207.520000003</v>
      </c>
      <c r="I10" s="11"/>
    </row>
    <row r="11" spans="1:9" x14ac:dyDescent="0.25">
      <c r="A11" s="12"/>
      <c r="B11" s="13" t="s">
        <v>13</v>
      </c>
      <c r="C11" s="14">
        <v>34865543</v>
      </c>
      <c r="D11" s="14">
        <v>988020</v>
      </c>
      <c r="E11" s="15">
        <f>SUM(C11:D11)</f>
        <v>35853563</v>
      </c>
      <c r="F11" s="14">
        <v>18160790.18</v>
      </c>
      <c r="G11" s="14">
        <v>18160790.18</v>
      </c>
      <c r="H11" s="15">
        <f>IF(C11&gt;=0,IF(OR(B11="",F11="",G11=""),"",IF(OR(E11&lt;F11,G11&gt;F11),"Error",E11-F11)),0)</f>
        <v>17692772.82</v>
      </c>
      <c r="I11" s="6"/>
    </row>
    <row r="12" spans="1:9" x14ac:dyDescent="0.25">
      <c r="A12" s="12"/>
      <c r="B12" s="13" t="s">
        <v>14</v>
      </c>
      <c r="C12" s="14">
        <v>2700600</v>
      </c>
      <c r="D12" s="14">
        <v>0</v>
      </c>
      <c r="E12" s="15">
        <f t="shared" ref="E12:E17" si="2">SUM(C12:D12)</f>
        <v>2700600</v>
      </c>
      <c r="F12" s="14">
        <v>1075839.99</v>
      </c>
      <c r="G12" s="14">
        <v>1075839.99</v>
      </c>
      <c r="H12" s="15">
        <f t="shared" ref="H12:H77" si="3">IF(C12&gt;=0,IF(OR(B12="",F12="",G12=""),"",IF(OR(E12&lt;F12,G12&gt;F12),"Error",E12-F12)),0)</f>
        <v>1624760.01</v>
      </c>
      <c r="I12" s="6"/>
    </row>
    <row r="13" spans="1:9" x14ac:dyDescent="0.25">
      <c r="A13" s="12"/>
      <c r="B13" s="13" t="s">
        <v>15</v>
      </c>
      <c r="C13" s="14">
        <v>11895559</v>
      </c>
      <c r="D13" s="14">
        <v>92011</v>
      </c>
      <c r="E13" s="15">
        <f t="shared" si="2"/>
        <v>11987570</v>
      </c>
      <c r="F13" s="14">
        <v>3319955.46</v>
      </c>
      <c r="G13" s="14">
        <v>3319955.46</v>
      </c>
      <c r="H13" s="15">
        <f t="shared" si="3"/>
        <v>8667614.5399999991</v>
      </c>
      <c r="I13" s="6"/>
    </row>
    <row r="14" spans="1:9" x14ac:dyDescent="0.25">
      <c r="A14" s="12"/>
      <c r="B14" s="13" t="s">
        <v>16</v>
      </c>
      <c r="C14" s="14">
        <v>7185207</v>
      </c>
      <c r="D14" s="14">
        <v>483334</v>
      </c>
      <c r="E14" s="15">
        <f t="shared" si="2"/>
        <v>7668541</v>
      </c>
      <c r="F14" s="14">
        <v>3688631.59</v>
      </c>
      <c r="G14" s="14">
        <v>3068262.58</v>
      </c>
      <c r="H14" s="15">
        <f t="shared" si="3"/>
        <v>3979909.41</v>
      </c>
      <c r="I14" s="6"/>
    </row>
    <row r="15" spans="1:9" x14ac:dyDescent="0.25">
      <c r="A15" s="12"/>
      <c r="B15" s="13" t="s">
        <v>17</v>
      </c>
      <c r="C15" s="14">
        <v>2787507</v>
      </c>
      <c r="D15" s="14">
        <v>1802966</v>
      </c>
      <c r="E15" s="15">
        <f t="shared" si="2"/>
        <v>4590473</v>
      </c>
      <c r="F15" s="14">
        <v>2248322.2599999998</v>
      </c>
      <c r="G15" s="14">
        <v>2248322.2599999998</v>
      </c>
      <c r="H15" s="15">
        <f t="shared" si="3"/>
        <v>2342150.7400000002</v>
      </c>
      <c r="I15" s="6"/>
    </row>
    <row r="16" spans="1:9" x14ac:dyDescent="0.25">
      <c r="A16" s="12"/>
      <c r="B16" s="13" t="s">
        <v>18</v>
      </c>
      <c r="C16" s="14">
        <v>0</v>
      </c>
      <c r="D16" s="14">
        <v>0</v>
      </c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28" t="s">
        <v>20</v>
      </c>
      <c r="B18" s="29"/>
      <c r="C18" s="10">
        <f t="shared" ref="C18:H18" si="4">SUM(C19:C27)</f>
        <v>1379253</v>
      </c>
      <c r="D18" s="10">
        <f t="shared" si="4"/>
        <v>17859331.189999998</v>
      </c>
      <c r="E18" s="10">
        <f t="shared" si="4"/>
        <v>19238584.189999998</v>
      </c>
      <c r="F18" s="10">
        <f t="shared" si="4"/>
        <v>4340133.21</v>
      </c>
      <c r="G18" s="10">
        <f t="shared" si="4"/>
        <v>4130248.9600000004</v>
      </c>
      <c r="H18" s="10">
        <f t="shared" si="4"/>
        <v>14898450.979999999</v>
      </c>
      <c r="I18" s="6"/>
    </row>
    <row r="19" spans="1:9" x14ac:dyDescent="0.25">
      <c r="A19" s="12"/>
      <c r="B19" s="13" t="s">
        <v>21</v>
      </c>
      <c r="C19" s="14">
        <v>420728</v>
      </c>
      <c r="D19" s="14">
        <v>9332893.2400000002</v>
      </c>
      <c r="E19" s="15">
        <f>SUM(C19:D19)</f>
        <v>9753621.2400000002</v>
      </c>
      <c r="F19" s="14">
        <v>3937220.86</v>
      </c>
      <c r="G19" s="14">
        <v>3789847.37</v>
      </c>
      <c r="H19" s="15">
        <f t="shared" si="3"/>
        <v>5816400.3800000008</v>
      </c>
      <c r="I19" s="6"/>
    </row>
    <row r="20" spans="1:9" x14ac:dyDescent="0.25">
      <c r="A20" s="12"/>
      <c r="B20" s="13" t="s">
        <v>22</v>
      </c>
      <c r="C20" s="14">
        <v>3000</v>
      </c>
      <c r="D20" s="14">
        <v>713.6</v>
      </c>
      <c r="E20" s="15">
        <f t="shared" ref="E20:E27" si="5">SUM(C20:D20)</f>
        <v>3713.6</v>
      </c>
      <c r="F20" s="14">
        <v>3713.6</v>
      </c>
      <c r="G20" s="14">
        <v>3713.6</v>
      </c>
      <c r="H20" s="15">
        <f t="shared" si="3"/>
        <v>0</v>
      </c>
      <c r="I20" s="6"/>
    </row>
    <row r="21" spans="1:9" x14ac:dyDescent="0.25">
      <c r="A21" s="12"/>
      <c r="B21" s="13" t="s">
        <v>23</v>
      </c>
      <c r="C21" s="14">
        <v>35200</v>
      </c>
      <c r="D21" s="14">
        <v>0</v>
      </c>
      <c r="E21" s="15">
        <f t="shared" si="5"/>
        <v>35200</v>
      </c>
      <c r="F21" s="14">
        <v>9079</v>
      </c>
      <c r="G21" s="14">
        <v>9079</v>
      </c>
      <c r="H21" s="15">
        <f t="shared" si="3"/>
        <v>26121</v>
      </c>
      <c r="I21" s="6"/>
    </row>
    <row r="22" spans="1:9" x14ac:dyDescent="0.25">
      <c r="A22" s="12"/>
      <c r="B22" s="13" t="s">
        <v>24</v>
      </c>
      <c r="C22" s="14">
        <v>6500</v>
      </c>
      <c r="D22" s="14">
        <v>-6479</v>
      </c>
      <c r="E22" s="15">
        <f t="shared" si="5"/>
        <v>21</v>
      </c>
      <c r="F22" s="14">
        <v>0</v>
      </c>
      <c r="G22" s="14">
        <v>0</v>
      </c>
      <c r="H22" s="15">
        <f t="shared" si="3"/>
        <v>21</v>
      </c>
      <c r="I22" s="6"/>
    </row>
    <row r="23" spans="1:9" x14ac:dyDescent="0.25">
      <c r="A23" s="12"/>
      <c r="B23" s="13" t="s">
        <v>25</v>
      </c>
      <c r="C23" s="14">
        <v>6000</v>
      </c>
      <c r="D23" s="14">
        <v>0</v>
      </c>
      <c r="E23" s="15">
        <f t="shared" si="5"/>
        <v>6000</v>
      </c>
      <c r="F23" s="14">
        <v>2972.2</v>
      </c>
      <c r="G23" s="14">
        <v>2972.2</v>
      </c>
      <c r="H23" s="15">
        <f t="shared" si="3"/>
        <v>3027.8</v>
      </c>
      <c r="I23" s="6"/>
    </row>
    <row r="24" spans="1:9" x14ac:dyDescent="0.25">
      <c r="A24" s="12"/>
      <c r="B24" s="13" t="s">
        <v>26</v>
      </c>
      <c r="C24" s="14">
        <v>816165</v>
      </c>
      <c r="D24" s="14">
        <v>0</v>
      </c>
      <c r="E24" s="15">
        <f t="shared" si="5"/>
        <v>816165</v>
      </c>
      <c r="F24" s="14">
        <v>293793.99</v>
      </c>
      <c r="G24" s="14">
        <v>293763.99</v>
      </c>
      <c r="H24" s="15">
        <f t="shared" si="3"/>
        <v>522371.01</v>
      </c>
      <c r="I24" s="6"/>
    </row>
    <row r="25" spans="1:9" x14ac:dyDescent="0.25">
      <c r="A25" s="12"/>
      <c r="B25" s="13" t="s">
        <v>27</v>
      </c>
      <c r="C25" s="14">
        <v>10960</v>
      </c>
      <c r="D25" s="14">
        <v>8522724.3499999996</v>
      </c>
      <c r="E25" s="15">
        <f t="shared" si="5"/>
        <v>8533684.3499999996</v>
      </c>
      <c r="F25" s="14">
        <v>6562.93</v>
      </c>
      <c r="G25" s="14">
        <v>6562.93</v>
      </c>
      <c r="H25" s="15">
        <f t="shared" si="3"/>
        <v>8527121.4199999999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6"/>
    </row>
    <row r="27" spans="1:9" x14ac:dyDescent="0.25">
      <c r="A27" s="12"/>
      <c r="B27" s="13" t="s">
        <v>29</v>
      </c>
      <c r="C27" s="14">
        <v>80700</v>
      </c>
      <c r="D27" s="14">
        <v>9479</v>
      </c>
      <c r="E27" s="15">
        <f t="shared" si="5"/>
        <v>90179</v>
      </c>
      <c r="F27" s="14">
        <v>86790.63</v>
      </c>
      <c r="G27" s="14">
        <v>24309.87</v>
      </c>
      <c r="H27" s="15">
        <f t="shared" si="3"/>
        <v>3388.3699999999953</v>
      </c>
      <c r="I27" s="6"/>
    </row>
    <row r="28" spans="1:9" ht="20.25" customHeight="1" x14ac:dyDescent="0.25">
      <c r="A28" s="28" t="s">
        <v>30</v>
      </c>
      <c r="B28" s="29"/>
      <c r="C28" s="10">
        <f t="shared" ref="C28:H28" si="6">SUM(C29:C37)</f>
        <v>6706053</v>
      </c>
      <c r="D28" s="10">
        <f t="shared" si="6"/>
        <v>36094</v>
      </c>
      <c r="E28" s="10">
        <f t="shared" si="6"/>
        <v>6742147</v>
      </c>
      <c r="F28" s="10">
        <f t="shared" si="6"/>
        <v>2745253.61</v>
      </c>
      <c r="G28" s="10">
        <f t="shared" si="6"/>
        <v>2469325.5</v>
      </c>
      <c r="H28" s="10">
        <f t="shared" si="6"/>
        <v>3996893.39</v>
      </c>
      <c r="I28" s="6"/>
    </row>
    <row r="29" spans="1:9" x14ac:dyDescent="0.25">
      <c r="A29" s="12"/>
      <c r="B29" s="13" t="s">
        <v>31</v>
      </c>
      <c r="C29" s="14">
        <v>408421</v>
      </c>
      <c r="D29" s="14">
        <v>0</v>
      </c>
      <c r="E29" s="15">
        <f>SUM(C29:D29)</f>
        <v>408421</v>
      </c>
      <c r="F29" s="14">
        <v>237424.53</v>
      </c>
      <c r="G29" s="14">
        <v>237424.53</v>
      </c>
      <c r="H29" s="15">
        <f t="shared" si="3"/>
        <v>170996.47</v>
      </c>
      <c r="I29" s="6"/>
    </row>
    <row r="30" spans="1:9" x14ac:dyDescent="0.25">
      <c r="A30" s="12"/>
      <c r="B30" s="13" t="s">
        <v>32</v>
      </c>
      <c r="C30" s="14">
        <v>356700</v>
      </c>
      <c r="D30" s="14">
        <v>0</v>
      </c>
      <c r="E30" s="15">
        <f t="shared" ref="E30:E37" si="7">SUM(C30:D30)</f>
        <v>356700</v>
      </c>
      <c r="F30" s="14">
        <v>173768.58</v>
      </c>
      <c r="G30" s="14">
        <v>173768.58</v>
      </c>
      <c r="H30" s="15">
        <f t="shared" si="3"/>
        <v>182931.42</v>
      </c>
      <c r="I30" s="6"/>
    </row>
    <row r="31" spans="1:9" x14ac:dyDescent="0.25">
      <c r="A31" s="12"/>
      <c r="B31" s="13" t="s">
        <v>33</v>
      </c>
      <c r="C31" s="14">
        <v>679000</v>
      </c>
      <c r="D31" s="14">
        <v>20880</v>
      </c>
      <c r="E31" s="15">
        <f t="shared" si="7"/>
        <v>699880</v>
      </c>
      <c r="F31" s="14">
        <v>262760.52</v>
      </c>
      <c r="G31" s="14">
        <v>262760.52</v>
      </c>
      <c r="H31" s="15">
        <f t="shared" si="3"/>
        <v>437119.48</v>
      </c>
      <c r="I31" s="6"/>
    </row>
    <row r="32" spans="1:9" x14ac:dyDescent="0.25">
      <c r="A32" s="12"/>
      <c r="B32" s="13" t="s">
        <v>34</v>
      </c>
      <c r="C32" s="14">
        <v>146400</v>
      </c>
      <c r="D32" s="14">
        <v>-20880</v>
      </c>
      <c r="E32" s="15">
        <f t="shared" si="7"/>
        <v>125520</v>
      </c>
      <c r="F32" s="14">
        <v>100475.86</v>
      </c>
      <c r="G32" s="14">
        <v>100475.86</v>
      </c>
      <c r="H32" s="15">
        <f t="shared" si="3"/>
        <v>25044.14</v>
      </c>
      <c r="I32" s="6"/>
    </row>
    <row r="33" spans="1:9" x14ac:dyDescent="0.25">
      <c r="A33" s="12"/>
      <c r="B33" s="13" t="s">
        <v>35</v>
      </c>
      <c r="C33" s="14">
        <v>526000</v>
      </c>
      <c r="D33" s="14">
        <v>0</v>
      </c>
      <c r="E33" s="15">
        <f t="shared" si="7"/>
        <v>526000</v>
      </c>
      <c r="F33" s="14">
        <v>229960.02</v>
      </c>
      <c r="G33" s="14">
        <v>207759.58</v>
      </c>
      <c r="H33" s="15">
        <f t="shared" si="3"/>
        <v>296039.98</v>
      </c>
      <c r="I33" s="6"/>
    </row>
    <row r="34" spans="1:9" x14ac:dyDescent="0.25">
      <c r="A34" s="12"/>
      <c r="B34" s="13" t="s">
        <v>36</v>
      </c>
      <c r="C34" s="14">
        <v>81400</v>
      </c>
      <c r="D34" s="14">
        <v>0</v>
      </c>
      <c r="E34" s="15">
        <f t="shared" si="7"/>
        <v>81400</v>
      </c>
      <c r="F34" s="14">
        <v>44843.6</v>
      </c>
      <c r="G34" s="14">
        <v>44843.6</v>
      </c>
      <c r="H34" s="15">
        <f t="shared" si="3"/>
        <v>36556.400000000001</v>
      </c>
      <c r="I34" s="6"/>
    </row>
    <row r="35" spans="1:9" x14ac:dyDescent="0.25">
      <c r="A35" s="12"/>
      <c r="B35" s="13" t="s">
        <v>37</v>
      </c>
      <c r="C35" s="14">
        <v>145690</v>
      </c>
      <c r="D35" s="14">
        <v>0</v>
      </c>
      <c r="E35" s="15">
        <f t="shared" si="7"/>
        <v>145690</v>
      </c>
      <c r="F35" s="14">
        <v>40824.89</v>
      </c>
      <c r="G35" s="14">
        <v>40824.89</v>
      </c>
      <c r="H35" s="15">
        <f t="shared" si="3"/>
        <v>104865.11</v>
      </c>
      <c r="I35" s="6"/>
    </row>
    <row r="36" spans="1:9" x14ac:dyDescent="0.25">
      <c r="A36" s="12"/>
      <c r="B36" s="13" t="s">
        <v>38</v>
      </c>
      <c r="C36" s="14">
        <v>216400</v>
      </c>
      <c r="D36" s="14">
        <v>0</v>
      </c>
      <c r="E36" s="15">
        <f t="shared" si="7"/>
        <v>216400</v>
      </c>
      <c r="F36" s="14">
        <v>114128.73</v>
      </c>
      <c r="G36" s="14">
        <v>114128.73</v>
      </c>
      <c r="H36" s="15">
        <f t="shared" si="3"/>
        <v>102271.27</v>
      </c>
      <c r="I36" s="6"/>
    </row>
    <row r="37" spans="1:9" x14ac:dyDescent="0.25">
      <c r="A37" s="12"/>
      <c r="B37" s="13" t="s">
        <v>39</v>
      </c>
      <c r="C37" s="16">
        <v>4146042</v>
      </c>
      <c r="D37" s="16">
        <v>36094</v>
      </c>
      <c r="E37" s="15">
        <f t="shared" si="7"/>
        <v>4182136</v>
      </c>
      <c r="F37" s="16">
        <v>1541066.88</v>
      </c>
      <c r="G37" s="16">
        <v>1287339.21</v>
      </c>
      <c r="H37" s="15">
        <f t="shared" si="3"/>
        <v>2641069.12</v>
      </c>
      <c r="I37" s="6"/>
    </row>
    <row r="38" spans="1:9" ht="20.25" customHeight="1" x14ac:dyDescent="0.25">
      <c r="A38" s="28" t="s">
        <v>40</v>
      </c>
      <c r="B38" s="29"/>
      <c r="C38" s="10">
        <f t="shared" ref="C38:H38" si="8">SUM(C39:C47)</f>
        <v>8167549</v>
      </c>
      <c r="D38" s="10">
        <f t="shared" si="8"/>
        <v>-3402425</v>
      </c>
      <c r="E38" s="10">
        <f t="shared" si="8"/>
        <v>4765124</v>
      </c>
      <c r="F38" s="10">
        <f t="shared" si="8"/>
        <v>0</v>
      </c>
      <c r="G38" s="10">
        <f t="shared" si="8"/>
        <v>0</v>
      </c>
      <c r="H38" s="10">
        <f t="shared" si="8"/>
        <v>4765124</v>
      </c>
      <c r="I38" s="6"/>
    </row>
    <row r="39" spans="1:9" x14ac:dyDescent="0.25">
      <c r="A39" s="12"/>
      <c r="B39" s="13" t="s">
        <v>41</v>
      </c>
      <c r="C39" s="14">
        <v>8167549</v>
      </c>
      <c r="D39" s="14">
        <v>-3402425</v>
      </c>
      <c r="E39" s="15">
        <f>SUM(C39:D39)</f>
        <v>4765124</v>
      </c>
      <c r="F39" s="14">
        <v>0</v>
      </c>
      <c r="G39" s="14">
        <v>0</v>
      </c>
      <c r="H39" s="15">
        <f t="shared" si="3"/>
        <v>4765124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>IF(C40&gt;=0,IF(OR(B40="",F40="",G40=""),"",IF(OR(E40&lt;F40,G40&gt;F40),"Error",E40-F40)),0)</f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0</v>
      </c>
      <c r="D42" s="14">
        <v>0</v>
      </c>
      <c r="E42" s="15">
        <f t="shared" si="9"/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8" t="s">
        <v>50</v>
      </c>
      <c r="B48" s="29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8" t="s">
        <v>60</v>
      </c>
      <c r="B58" s="29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5">
        <f>SUM(C59,D59)</f>
        <v>0</v>
      </c>
      <c r="F59" s="14">
        <v>0</v>
      </c>
      <c r="G59" s="14">
        <v>0</v>
      </c>
      <c r="H59" s="15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5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5">
        <f t="shared" si="3"/>
        <v>0</v>
      </c>
      <c r="I61" s="6"/>
    </row>
    <row r="62" spans="1:9" ht="20.25" customHeight="1" x14ac:dyDescent="0.25">
      <c r="A62" s="28" t="s">
        <v>64</v>
      </c>
      <c r="B62" s="29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7" t="s">
        <v>69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1" customFormat="1" x14ac:dyDescent="0.25">
      <c r="A68" s="18"/>
      <c r="B68" s="19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0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8" t="s">
        <v>73</v>
      </c>
      <c r="B71" s="29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8" t="s">
        <v>77</v>
      </c>
      <c r="B75" s="29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2"/>
      <c r="B83" s="33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28" t="s">
        <v>85</v>
      </c>
      <c r="B84" s="29"/>
      <c r="C84" s="10">
        <f t="shared" ref="C84:H84" si="18">SUM(C86,C94,C104,C114,C124,C134,C138,C147,C151)</f>
        <v>41228845</v>
      </c>
      <c r="D84" s="10">
        <f t="shared" si="18"/>
        <v>2828945</v>
      </c>
      <c r="E84" s="10">
        <f t="shared" si="18"/>
        <v>44057790</v>
      </c>
      <c r="F84" s="10">
        <f t="shared" si="18"/>
        <v>20130494.430000003</v>
      </c>
      <c r="G84" s="10">
        <f t="shared" si="18"/>
        <v>19558730.289999999</v>
      </c>
      <c r="H84" s="10">
        <f t="shared" si="18"/>
        <v>23927295.569999997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28" t="s">
        <v>12</v>
      </c>
      <c r="B86" s="29"/>
      <c r="C86" s="10">
        <f t="shared" ref="C86:H86" si="19">SUM(C87:C93)</f>
        <v>0</v>
      </c>
      <c r="D86" s="10">
        <f t="shared" si="19"/>
        <v>43045290</v>
      </c>
      <c r="E86" s="10">
        <f t="shared" si="19"/>
        <v>43045290</v>
      </c>
      <c r="F86" s="10">
        <f t="shared" si="19"/>
        <v>19683047.040000003</v>
      </c>
      <c r="G86" s="10">
        <f t="shared" si="19"/>
        <v>19184752.300000001</v>
      </c>
      <c r="H86" s="10">
        <f t="shared" si="19"/>
        <v>23362242.959999997</v>
      </c>
      <c r="I86" s="6"/>
    </row>
    <row r="87" spans="1:9" x14ac:dyDescent="0.25">
      <c r="A87" s="12"/>
      <c r="B87" s="13" t="s">
        <v>13</v>
      </c>
      <c r="C87" s="14">
        <v>0</v>
      </c>
      <c r="D87" s="14">
        <v>29414603</v>
      </c>
      <c r="E87" s="15">
        <f t="shared" ref="E87:E93" si="20">SUM(C87,D87)</f>
        <v>29414603</v>
      </c>
      <c r="F87" s="14">
        <v>14652395.800000001</v>
      </c>
      <c r="G87" s="14">
        <v>14652395.800000001</v>
      </c>
      <c r="H87" s="15">
        <f t="shared" ref="H87:H153" si="21">IF(C87&gt;=0,IF(OR(B87="",F87="",G87=""),"",IF(OR(E87&lt;F87,G87&gt;F87),"Error",E87-F87)),0)</f>
        <v>14762207.199999999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20"/>
        <v>0</v>
      </c>
      <c r="F88" s="14">
        <v>0</v>
      </c>
      <c r="G88" s="14">
        <v>0</v>
      </c>
      <c r="H88" s="15">
        <f t="shared" si="21"/>
        <v>0</v>
      </c>
      <c r="I88" s="6"/>
    </row>
    <row r="89" spans="1:9" x14ac:dyDescent="0.25">
      <c r="A89" s="12"/>
      <c r="B89" s="13" t="s">
        <v>15</v>
      </c>
      <c r="C89" s="14">
        <v>0</v>
      </c>
      <c r="D89" s="14">
        <v>3758533</v>
      </c>
      <c r="E89" s="15">
        <f t="shared" si="20"/>
        <v>3758533</v>
      </c>
      <c r="F89" s="14">
        <v>262530.28000000003</v>
      </c>
      <c r="G89" s="14">
        <v>262530.28000000003</v>
      </c>
      <c r="H89" s="15">
        <f t="shared" si="21"/>
        <v>3496002.7199999997</v>
      </c>
      <c r="I89" s="6"/>
    </row>
    <row r="90" spans="1:9" x14ac:dyDescent="0.25">
      <c r="A90" s="12"/>
      <c r="B90" s="13" t="s">
        <v>16</v>
      </c>
      <c r="C90" s="14">
        <v>0</v>
      </c>
      <c r="D90" s="14">
        <v>6201321</v>
      </c>
      <c r="E90" s="15">
        <f t="shared" si="20"/>
        <v>6201321</v>
      </c>
      <c r="F90" s="14">
        <v>2951905.34</v>
      </c>
      <c r="G90" s="14">
        <v>2453610.6</v>
      </c>
      <c r="H90" s="15">
        <f t="shared" si="21"/>
        <v>3249415.66</v>
      </c>
      <c r="I90" s="6"/>
    </row>
    <row r="91" spans="1:9" x14ac:dyDescent="0.25">
      <c r="A91" s="12"/>
      <c r="B91" s="13" t="s">
        <v>17</v>
      </c>
      <c r="C91" s="14">
        <v>0</v>
      </c>
      <c r="D91" s="14">
        <v>3670833</v>
      </c>
      <c r="E91" s="15">
        <f t="shared" si="20"/>
        <v>3670833</v>
      </c>
      <c r="F91" s="14">
        <v>1816215.62</v>
      </c>
      <c r="G91" s="14">
        <v>1816215.62</v>
      </c>
      <c r="H91" s="15">
        <f t="shared" si="21"/>
        <v>1854617.38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20"/>
        <v>0</v>
      </c>
      <c r="F92" s="14">
        <v>0</v>
      </c>
      <c r="G92" s="14">
        <v>0</v>
      </c>
      <c r="H92" s="15">
        <f t="shared" si="21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9" ht="20.25" customHeight="1" x14ac:dyDescent="0.25">
      <c r="A94" s="28" t="s">
        <v>20</v>
      </c>
      <c r="B94" s="29"/>
      <c r="C94" s="10">
        <f t="shared" ref="C94:H94" si="22">SUM(C95:C103)</f>
        <v>0</v>
      </c>
      <c r="D94" s="10">
        <f t="shared" si="22"/>
        <v>17305</v>
      </c>
      <c r="E94" s="10">
        <f t="shared" si="22"/>
        <v>17305</v>
      </c>
      <c r="F94" s="10">
        <f t="shared" si="22"/>
        <v>0</v>
      </c>
      <c r="G94" s="10">
        <f t="shared" si="22"/>
        <v>0</v>
      </c>
      <c r="H94" s="10">
        <f t="shared" si="22"/>
        <v>17305</v>
      </c>
      <c r="I94" s="6"/>
    </row>
    <row r="95" spans="1:9" x14ac:dyDescent="0.25">
      <c r="A95" s="12"/>
      <c r="B95" s="13" t="s">
        <v>21</v>
      </c>
      <c r="C95" s="14">
        <v>0</v>
      </c>
      <c r="D95" s="14">
        <v>17305</v>
      </c>
      <c r="E95" s="15">
        <f t="shared" ref="E95:E103" si="23">SUM(C95,D95)</f>
        <v>17305</v>
      </c>
      <c r="F95" s="14">
        <v>0</v>
      </c>
      <c r="G95" s="14">
        <v>0</v>
      </c>
      <c r="H95" s="15">
        <f t="shared" si="21"/>
        <v>17305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28" t="s">
        <v>30</v>
      </c>
      <c r="B104" s="29"/>
      <c r="C104" s="10">
        <f t="shared" ref="C104:H104" si="24">SUM(C105:C113)</f>
        <v>0</v>
      </c>
      <c r="D104" s="10">
        <f t="shared" si="24"/>
        <v>995195</v>
      </c>
      <c r="E104" s="10">
        <f t="shared" si="24"/>
        <v>995195</v>
      </c>
      <c r="F104" s="10">
        <f t="shared" si="24"/>
        <v>447447.39</v>
      </c>
      <c r="G104" s="10">
        <f t="shared" si="24"/>
        <v>373977.99</v>
      </c>
      <c r="H104" s="10">
        <f t="shared" si="24"/>
        <v>547747.61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5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39</v>
      </c>
      <c r="C113" s="16">
        <v>0</v>
      </c>
      <c r="D113" s="14">
        <v>995195</v>
      </c>
      <c r="E113" s="15">
        <f t="shared" si="25"/>
        <v>995195</v>
      </c>
      <c r="F113" s="14">
        <v>447447.39</v>
      </c>
      <c r="G113" s="14">
        <v>373977.99</v>
      </c>
      <c r="H113" s="15">
        <f t="shared" si="21"/>
        <v>547747.61</v>
      </c>
      <c r="I113" s="6"/>
    </row>
    <row r="114" spans="1:9" ht="20.25" customHeight="1" x14ac:dyDescent="0.25">
      <c r="A114" s="28" t="s">
        <v>40</v>
      </c>
      <c r="B114" s="29"/>
      <c r="C114" s="10">
        <f t="shared" ref="C114:H114" si="26">SUM(C115:C123)</f>
        <v>41228845</v>
      </c>
      <c r="D114" s="10">
        <f t="shared" si="26"/>
        <v>-41228845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41</v>
      </c>
      <c r="C115" s="14">
        <v>41228845</v>
      </c>
      <c r="D115" s="14">
        <v>-41228845</v>
      </c>
      <c r="E115" s="15">
        <f>SUM(C115,D115)</f>
        <v>0</v>
      </c>
      <c r="F115" s="14">
        <v>0</v>
      </c>
      <c r="G115" s="14">
        <v>0</v>
      </c>
      <c r="H115" s="15">
        <f t="shared" si="21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5">
        <f t="shared" si="21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5">
        <f t="shared" si="21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5">
        <f t="shared" si="21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5">
        <f t="shared" si="21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5">
        <f t="shared" si="21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5">
        <f t="shared" si="21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5">
        <f t="shared" si="21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5">
        <f t="shared" si="21"/>
        <v>0</v>
      </c>
      <c r="I123" s="6"/>
    </row>
    <row r="124" spans="1:9" ht="20.25" customHeight="1" x14ac:dyDescent="0.25">
      <c r="A124" s="28" t="s">
        <v>86</v>
      </c>
      <c r="B124" s="29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5">
        <f t="shared" si="21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5">
        <f t="shared" si="21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5">
        <f t="shared" si="21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5">
        <f t="shared" si="21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5">
        <f t="shared" si="21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5">
        <f t="shared" si="21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5">
        <f t="shared" si="21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5">
        <f t="shared" si="21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5">
        <f t="shared" si="21"/>
        <v>0</v>
      </c>
      <c r="I133" s="6"/>
    </row>
    <row r="134" spans="1:9" ht="20.25" customHeight="1" x14ac:dyDescent="0.25">
      <c r="A134" s="28" t="s">
        <v>87</v>
      </c>
      <c r="B134" s="29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5">
        <f t="shared" si="21"/>
        <v>0</v>
      </c>
      <c r="I135" s="6"/>
    </row>
    <row r="136" spans="1:9" x14ac:dyDescent="0.25">
      <c r="A136" s="12"/>
      <c r="B136" s="22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5">
        <f t="shared" si="21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5">
        <f t="shared" si="21"/>
        <v>0</v>
      </c>
      <c r="I137" s="6"/>
    </row>
    <row r="138" spans="1:9" ht="20.25" customHeight="1" x14ac:dyDescent="0.25">
      <c r="A138" s="28" t="s">
        <v>64</v>
      </c>
      <c r="B138" s="29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7" t="s">
        <v>69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1" customFormat="1" x14ac:dyDescent="0.25">
      <c r="A144" s="18"/>
      <c r="B144" s="19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0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28" t="s">
        <v>88</v>
      </c>
      <c r="B147" s="29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28" t="s">
        <v>77</v>
      </c>
      <c r="B151" s="29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ht="20.25" customHeight="1" x14ac:dyDescent="0.25">
      <c r="A160" s="28" t="s">
        <v>89</v>
      </c>
      <c r="B160" s="29"/>
      <c r="C160" s="10">
        <f t="shared" ref="C160:H160" si="35">SUM(C8,C84)</f>
        <v>116916116</v>
      </c>
      <c r="D160" s="10">
        <f t="shared" si="35"/>
        <v>20688276.189999998</v>
      </c>
      <c r="E160" s="10">
        <f t="shared" si="35"/>
        <v>137604392.19</v>
      </c>
      <c r="F160" s="10">
        <f t="shared" si="35"/>
        <v>55709420.730000004</v>
      </c>
      <c r="G160" s="10">
        <f t="shared" si="35"/>
        <v>54031475.219999999</v>
      </c>
      <c r="H160" s="10">
        <f t="shared" si="35"/>
        <v>81894971.459999993</v>
      </c>
      <c r="I160" s="6"/>
    </row>
    <row r="161" spans="1:9" ht="7.5" customHeight="1" x14ac:dyDescent="0.25">
      <c r="A161" s="23"/>
      <c r="B161" s="24"/>
      <c r="C161" s="25"/>
      <c r="D161" s="25"/>
      <c r="E161" s="25"/>
      <c r="F161" s="25"/>
      <c r="G161" s="25"/>
      <c r="H161" s="25"/>
      <c r="I161" s="6"/>
    </row>
    <row r="162" spans="1:9" x14ac:dyDescent="0.25">
      <c r="A162" s="26"/>
      <c r="B162" s="26"/>
      <c r="C162" s="27"/>
      <c r="D162" s="27"/>
      <c r="E162" s="27"/>
      <c r="F162" s="27"/>
      <c r="G162" s="27"/>
      <c r="H162" s="27"/>
    </row>
    <row r="163" spans="1:9" x14ac:dyDescent="0.25">
      <c r="A163" s="26"/>
      <c r="B163" s="26"/>
      <c r="C163" s="26"/>
      <c r="D163" s="26"/>
      <c r="E163" s="26"/>
      <c r="F163" s="26"/>
      <c r="G163" s="26"/>
      <c r="H163" s="26"/>
    </row>
    <row r="164" spans="1:9" x14ac:dyDescent="0.25">
      <c r="A164" s="26"/>
      <c r="B164" s="26"/>
      <c r="C164" s="26"/>
      <c r="D164" s="26"/>
      <c r="E164" s="26"/>
      <c r="F164" s="26"/>
      <c r="G164" s="26"/>
      <c r="H164" s="26"/>
    </row>
    <row r="165" spans="1:9" x14ac:dyDescent="0.25">
      <c r="A165" s="26"/>
      <c r="B165" s="26"/>
      <c r="C165" s="26"/>
      <c r="D165" s="26"/>
      <c r="E165" s="26"/>
      <c r="F165" s="26"/>
      <c r="G165" s="26"/>
      <c r="H165" s="26"/>
    </row>
    <row r="166" spans="1:9" x14ac:dyDescent="0.25">
      <c r="A166" s="26"/>
      <c r="B166" s="26"/>
      <c r="C166" s="26"/>
      <c r="D166" s="26"/>
      <c r="E166" s="26"/>
      <c r="F166" s="26"/>
      <c r="G166" s="26"/>
      <c r="H166" s="26"/>
    </row>
    <row r="167" spans="1:9" x14ac:dyDescent="0.25">
      <c r="A167" s="26"/>
      <c r="B167" s="26"/>
      <c r="C167" s="26"/>
      <c r="D167" s="26"/>
      <c r="E167" s="26"/>
      <c r="F167" s="26"/>
      <c r="G167" s="26"/>
      <c r="H167" s="26"/>
    </row>
    <row r="168" spans="1:9" x14ac:dyDescent="0.25">
      <c r="A168" s="26"/>
      <c r="B168" s="26"/>
      <c r="C168" s="26"/>
      <c r="D168" s="26"/>
      <c r="E168" s="26"/>
      <c r="F168" s="26"/>
      <c r="G168" s="26"/>
      <c r="H168" s="26"/>
    </row>
    <row r="169" spans="1:9" x14ac:dyDescent="0.25">
      <c r="A169" s="26"/>
      <c r="B169" s="26"/>
      <c r="C169" s="26"/>
      <c r="D169" s="26"/>
      <c r="E169" s="26"/>
      <c r="F169" s="26"/>
      <c r="G169" s="26"/>
      <c r="H169" s="26"/>
    </row>
    <row r="170" spans="1:9" x14ac:dyDescent="0.25">
      <c r="A170" s="26"/>
      <c r="B170" s="26"/>
      <c r="C170" s="26"/>
      <c r="D170" s="26"/>
      <c r="E170" s="26"/>
      <c r="F170" s="26"/>
      <c r="G170" s="26"/>
      <c r="H170" s="26"/>
    </row>
    <row r="171" spans="1:9" x14ac:dyDescent="0.25">
      <c r="A171" s="26"/>
      <c r="B171" s="26"/>
      <c r="C171" s="26"/>
      <c r="D171" s="26"/>
      <c r="E171" s="26"/>
      <c r="F171" s="26"/>
      <c r="G171" s="26"/>
      <c r="H171" s="26"/>
    </row>
    <row r="172" spans="1:9" x14ac:dyDescent="0.25">
      <c r="A172" s="26"/>
      <c r="B172" s="26"/>
      <c r="C172" s="26"/>
      <c r="D172" s="26"/>
      <c r="E172" s="26"/>
      <c r="F172" s="26"/>
      <c r="G172" s="26"/>
      <c r="H172" s="26"/>
    </row>
    <row r="173" spans="1:9" x14ac:dyDescent="0.25">
      <c r="A173" s="26"/>
      <c r="B173" s="26"/>
      <c r="C173" s="26"/>
      <c r="D173" s="26"/>
      <c r="E173" s="26"/>
      <c r="F173" s="26"/>
      <c r="G173" s="26"/>
      <c r="H173" s="26"/>
    </row>
    <row r="174" spans="1:9" x14ac:dyDescent="0.25">
      <c r="A174" s="26"/>
      <c r="B174" s="26"/>
      <c r="C174" s="26"/>
      <c r="D174" s="26"/>
      <c r="E174" s="26"/>
      <c r="F174" s="26"/>
      <c r="G174" s="26"/>
      <c r="H174" s="26"/>
    </row>
    <row r="175" spans="1:9" x14ac:dyDescent="0.25">
      <c r="A175" s="26"/>
      <c r="B175" s="26"/>
      <c r="C175" s="26"/>
      <c r="D175" s="26"/>
      <c r="E175" s="26"/>
      <c r="F175" s="26"/>
      <c r="G175" s="26"/>
      <c r="H175" s="26"/>
    </row>
    <row r="176" spans="1:9" x14ac:dyDescent="0.25">
      <c r="A176" s="26"/>
      <c r="B176" s="26"/>
      <c r="C176" s="26"/>
      <c r="D176" s="26"/>
      <c r="E176" s="26"/>
      <c r="F176" s="26"/>
      <c r="G176" s="26"/>
      <c r="H176" s="26"/>
    </row>
    <row r="177" spans="1:8" x14ac:dyDescent="0.25">
      <c r="A177" s="26"/>
      <c r="B177" s="26"/>
      <c r="C177" s="26"/>
      <c r="D177" s="26"/>
      <c r="E177" s="26"/>
      <c r="F177" s="26"/>
      <c r="G177" s="26"/>
      <c r="H177" s="26"/>
    </row>
    <row r="178" spans="1:8" x14ac:dyDescent="0.25">
      <c r="A178" s="26"/>
      <c r="B178" s="26"/>
      <c r="C178" s="26"/>
      <c r="D178" s="26"/>
      <c r="E178" s="26"/>
      <c r="F178" s="26"/>
      <c r="G178" s="26"/>
      <c r="H178" s="26"/>
    </row>
    <row r="179" spans="1:8" x14ac:dyDescent="0.25">
      <c r="A179" s="26"/>
      <c r="B179" s="26"/>
      <c r="C179" s="26"/>
      <c r="D179" s="26"/>
      <c r="E179" s="26"/>
      <c r="F179" s="26"/>
      <c r="G179" s="26"/>
      <c r="H179" s="26"/>
    </row>
    <row r="180" spans="1:8" x14ac:dyDescent="0.25">
      <c r="A180" s="26"/>
      <c r="B180" s="26"/>
      <c r="C180" s="26"/>
      <c r="D180" s="26"/>
      <c r="E180" s="26"/>
      <c r="F180" s="26"/>
      <c r="G180" s="26"/>
      <c r="H180" s="26"/>
    </row>
    <row r="181" spans="1:8" x14ac:dyDescent="0.25">
      <c r="A181" s="26"/>
      <c r="B181" s="26"/>
      <c r="C181" s="26"/>
      <c r="D181" s="26"/>
      <c r="E181" s="26"/>
      <c r="F181" s="26"/>
      <c r="G181" s="26"/>
      <c r="H181" s="26"/>
    </row>
    <row r="182" spans="1:8" x14ac:dyDescent="0.25">
      <c r="A182" s="26"/>
      <c r="B182" s="26"/>
      <c r="C182" s="26"/>
      <c r="D182" s="26"/>
      <c r="E182" s="26"/>
      <c r="F182" s="26"/>
      <c r="G182" s="26"/>
      <c r="H182" s="26"/>
    </row>
    <row r="183" spans="1:8" x14ac:dyDescent="0.25">
      <c r="A183" s="26"/>
      <c r="B183" s="26"/>
      <c r="C183" s="26"/>
      <c r="D183" s="26"/>
      <c r="E183" s="26"/>
      <c r="F183" s="26"/>
      <c r="G183" s="26"/>
      <c r="H183" s="26"/>
    </row>
    <row r="184" spans="1:8" x14ac:dyDescent="0.25">
      <c r="A184" s="26"/>
      <c r="B184" s="26"/>
      <c r="C184" s="26"/>
      <c r="D184" s="26"/>
      <c r="E184" s="26"/>
      <c r="F184" s="26"/>
      <c r="G184" s="26"/>
      <c r="H184" s="26"/>
    </row>
    <row r="185" spans="1:8" x14ac:dyDescent="0.25">
      <c r="A185" s="26"/>
      <c r="B185" s="26"/>
      <c r="C185" s="26"/>
      <c r="D185" s="26"/>
      <c r="E185" s="26"/>
      <c r="F185" s="26"/>
      <c r="G185" s="26"/>
      <c r="H185" s="26"/>
    </row>
    <row r="186" spans="1:8" x14ac:dyDescent="0.25">
      <c r="A186" s="26"/>
      <c r="B186" s="26"/>
      <c r="C186" s="26"/>
      <c r="D186" s="26"/>
      <c r="E186" s="26"/>
      <c r="F186" s="26"/>
      <c r="G186" s="26"/>
      <c r="H186" s="26"/>
    </row>
    <row r="187" spans="1:8" x14ac:dyDescent="0.25">
      <c r="A187" s="26"/>
      <c r="B187" s="26"/>
      <c r="C187" s="26"/>
      <c r="D187" s="26"/>
      <c r="E187" s="26"/>
      <c r="F187" s="26"/>
      <c r="G187" s="26"/>
      <c r="H187" s="26"/>
    </row>
    <row r="188" spans="1:8" x14ac:dyDescent="0.25">
      <c r="A188" s="26"/>
      <c r="B188" s="26"/>
      <c r="C188" s="26"/>
      <c r="D188" s="26"/>
      <c r="E188" s="26"/>
      <c r="F188" s="26"/>
      <c r="G188" s="26"/>
      <c r="H188" s="26"/>
    </row>
    <row r="189" spans="1:8" x14ac:dyDescent="0.25">
      <c r="A189" s="26"/>
      <c r="B189" s="26"/>
      <c r="C189" s="26"/>
      <c r="D189" s="26"/>
      <c r="E189" s="26"/>
      <c r="F189" s="26"/>
      <c r="G189" s="26"/>
      <c r="H189" s="26"/>
    </row>
    <row r="190" spans="1:8" x14ac:dyDescent="0.25">
      <c r="A190" s="26"/>
      <c r="B190" s="26"/>
      <c r="C190" s="26"/>
      <c r="D190" s="26"/>
      <c r="E190" s="26"/>
      <c r="F190" s="26"/>
      <c r="G190" s="26"/>
      <c r="H190" s="26"/>
    </row>
    <row r="191" spans="1:8" x14ac:dyDescent="0.25">
      <c r="A191" s="26"/>
      <c r="B191" s="26"/>
      <c r="C191" s="26"/>
      <c r="D191" s="26"/>
      <c r="E191" s="26"/>
      <c r="F191" s="26"/>
      <c r="G191" s="26"/>
      <c r="H191" s="26"/>
    </row>
    <row r="192" spans="1:8" x14ac:dyDescent="0.25">
      <c r="A192" s="26"/>
      <c r="B192" s="26"/>
      <c r="C192" s="26"/>
      <c r="D192" s="26"/>
      <c r="E192" s="26"/>
      <c r="F192" s="26"/>
      <c r="G192" s="26"/>
      <c r="H192" s="26"/>
    </row>
    <row r="193" spans="1:8" x14ac:dyDescent="0.25">
      <c r="A193" s="26"/>
      <c r="B193" s="26"/>
      <c r="C193" s="26"/>
      <c r="D193" s="26"/>
      <c r="E193" s="26"/>
      <c r="F193" s="26"/>
      <c r="G193" s="26"/>
      <c r="H193" s="26"/>
    </row>
    <row r="194" spans="1:8" x14ac:dyDescent="0.25">
      <c r="A194" s="26"/>
      <c r="B194" s="26"/>
      <c r="C194" s="26"/>
      <c r="D194" s="26"/>
      <c r="E194" s="26"/>
      <c r="F194" s="26"/>
      <c r="G194" s="26"/>
      <c r="H194" s="26"/>
    </row>
    <row r="195" spans="1:8" x14ac:dyDescent="0.25">
      <c r="A195" s="26"/>
      <c r="B195" s="26"/>
      <c r="C195" s="26"/>
      <c r="D195" s="26"/>
      <c r="E195" s="26"/>
      <c r="F195" s="26"/>
      <c r="G195" s="26"/>
      <c r="H195" s="26"/>
    </row>
    <row r="196" spans="1:8" x14ac:dyDescent="0.25">
      <c r="A196" s="26"/>
      <c r="B196" s="26"/>
      <c r="C196" s="26"/>
      <c r="D196" s="26"/>
      <c r="E196" s="26"/>
      <c r="F196" s="26"/>
      <c r="G196" s="26"/>
      <c r="H196" s="26"/>
    </row>
    <row r="197" spans="1:8" x14ac:dyDescent="0.25">
      <c r="A197" s="26"/>
      <c r="B197" s="26"/>
      <c r="C197" s="26"/>
      <c r="D197" s="26"/>
      <c r="E197" s="26"/>
      <c r="F197" s="26"/>
      <c r="G197" s="26"/>
      <c r="H197" s="26"/>
    </row>
    <row r="198" spans="1:8" x14ac:dyDescent="0.25">
      <c r="A198" s="26"/>
      <c r="B198" s="26"/>
      <c r="C198" s="26"/>
      <c r="D198" s="26"/>
      <c r="E198" s="26"/>
      <c r="F198" s="26"/>
      <c r="G198" s="26"/>
      <c r="H198" s="26"/>
    </row>
    <row r="199" spans="1:8" x14ac:dyDescent="0.25">
      <c r="A199" s="26"/>
      <c r="B199" s="26"/>
      <c r="C199" s="26"/>
      <c r="D199" s="26"/>
      <c r="E199" s="26"/>
      <c r="F199" s="26"/>
      <c r="G199" s="26"/>
      <c r="H199" s="26"/>
    </row>
    <row r="200" spans="1:8" x14ac:dyDescent="0.25">
      <c r="A200" s="26"/>
      <c r="B200" s="26"/>
      <c r="C200" s="26"/>
      <c r="D200" s="26"/>
      <c r="E200" s="26"/>
      <c r="F200" s="26"/>
      <c r="G200" s="26"/>
      <c r="H200" s="26"/>
    </row>
    <row r="201" spans="1:8" x14ac:dyDescent="0.25">
      <c r="A201" s="26"/>
      <c r="B201" s="26"/>
      <c r="C201" s="26"/>
      <c r="D201" s="26"/>
      <c r="E201" s="26"/>
      <c r="F201" s="26"/>
      <c r="G201" s="26"/>
      <c r="H201" s="26"/>
    </row>
    <row r="202" spans="1:8" x14ac:dyDescent="0.25">
      <c r="A202" s="26"/>
      <c r="B202" s="26"/>
      <c r="C202" s="26"/>
      <c r="D202" s="26"/>
      <c r="E202" s="26"/>
      <c r="F202" s="26"/>
      <c r="G202" s="26"/>
      <c r="H202" s="26"/>
    </row>
    <row r="203" spans="1:8" x14ac:dyDescent="0.25">
      <c r="A203" s="26"/>
      <c r="B203" s="26"/>
      <c r="C203" s="26"/>
      <c r="D203" s="26"/>
      <c r="E203" s="26"/>
      <c r="F203" s="26"/>
      <c r="G203" s="26"/>
      <c r="H203" s="26"/>
    </row>
    <row r="204" spans="1:8" x14ac:dyDescent="0.25">
      <c r="A204" s="26"/>
      <c r="B204" s="26"/>
      <c r="C204" s="26"/>
      <c r="D204" s="26"/>
      <c r="E204" s="26"/>
      <c r="F204" s="26"/>
      <c r="G204" s="26"/>
      <c r="H204" s="26"/>
    </row>
    <row r="205" spans="1:8" x14ac:dyDescent="0.25">
      <c r="A205" s="26"/>
      <c r="B205" s="26"/>
      <c r="C205" s="26"/>
      <c r="D205" s="26"/>
      <c r="E205" s="26"/>
      <c r="F205" s="26"/>
      <c r="G205" s="26"/>
      <c r="H205" s="26"/>
    </row>
    <row r="206" spans="1:8" x14ac:dyDescent="0.25">
      <c r="A206" s="26"/>
      <c r="B206" s="26"/>
      <c r="C206" s="26"/>
      <c r="D206" s="26"/>
      <c r="E206" s="26"/>
      <c r="F206" s="26"/>
      <c r="G206" s="26"/>
      <c r="H206" s="26"/>
    </row>
    <row r="207" spans="1:8" x14ac:dyDescent="0.25">
      <c r="A207" s="26"/>
      <c r="B207" s="26"/>
      <c r="C207" s="26"/>
      <c r="D207" s="26"/>
      <c r="E207" s="26"/>
      <c r="F207" s="26"/>
      <c r="G207" s="26"/>
      <c r="H207" s="26"/>
    </row>
    <row r="208" spans="1:8" x14ac:dyDescent="0.25">
      <c r="A208" s="26"/>
      <c r="B208" s="26"/>
      <c r="C208" s="26"/>
      <c r="D208" s="26"/>
      <c r="E208" s="26"/>
      <c r="F208" s="26"/>
      <c r="G208" s="26"/>
      <c r="H208" s="26"/>
    </row>
    <row r="209" spans="1:8" x14ac:dyDescent="0.25">
      <c r="A209" s="26"/>
      <c r="B209" s="26"/>
      <c r="C209" s="26"/>
      <c r="D209" s="26"/>
      <c r="E209" s="26"/>
      <c r="F209" s="26"/>
      <c r="G209" s="26"/>
      <c r="H209" s="26"/>
    </row>
    <row r="210" spans="1:8" x14ac:dyDescent="0.25">
      <c r="A210" s="26"/>
      <c r="B210" s="26"/>
      <c r="C210" s="26"/>
      <c r="D210" s="26"/>
      <c r="E210" s="26"/>
      <c r="F210" s="26"/>
      <c r="G210" s="26"/>
      <c r="H210" s="26"/>
    </row>
    <row r="211" spans="1:8" x14ac:dyDescent="0.25">
      <c r="A211" s="26"/>
      <c r="B211" s="26"/>
      <c r="C211" s="26"/>
      <c r="D211" s="26"/>
      <c r="E211" s="26"/>
      <c r="F211" s="26"/>
      <c r="G211" s="26"/>
      <c r="H211" s="26"/>
    </row>
    <row r="212" spans="1:8" x14ac:dyDescent="0.25">
      <c r="A212" s="26"/>
      <c r="B212" s="26"/>
      <c r="C212" s="26"/>
      <c r="D212" s="26"/>
      <c r="E212" s="26"/>
      <c r="F212" s="26"/>
      <c r="G212" s="26"/>
      <c r="H212" s="26"/>
    </row>
    <row r="213" spans="1:8" x14ac:dyDescent="0.25">
      <c r="A213" s="26"/>
      <c r="B213" s="26"/>
      <c r="C213" s="26"/>
      <c r="D213" s="26"/>
      <c r="E213" s="26"/>
      <c r="F213" s="26"/>
      <c r="G213" s="26"/>
      <c r="H213" s="26"/>
    </row>
    <row r="214" spans="1:8" x14ac:dyDescent="0.25">
      <c r="A214" s="26"/>
      <c r="B214" s="26"/>
      <c r="C214" s="26"/>
      <c r="D214" s="26"/>
      <c r="E214" s="26"/>
      <c r="F214" s="26"/>
      <c r="G214" s="26"/>
      <c r="H214" s="26"/>
    </row>
    <row r="215" spans="1:8" x14ac:dyDescent="0.25">
      <c r="A215" s="26"/>
      <c r="B215" s="26"/>
      <c r="C215" s="26"/>
      <c r="D215" s="26"/>
      <c r="E215" s="26"/>
      <c r="F215" s="26"/>
      <c r="G215" s="26"/>
      <c r="H215" s="26"/>
    </row>
    <row r="216" spans="1:8" x14ac:dyDescent="0.25">
      <c r="A216" s="26"/>
      <c r="B216" s="26"/>
      <c r="C216" s="26"/>
      <c r="D216" s="26"/>
      <c r="E216" s="26"/>
      <c r="F216" s="26"/>
      <c r="G216" s="26"/>
      <c r="H216" s="26"/>
    </row>
    <row r="217" spans="1:8" x14ac:dyDescent="0.25">
      <c r="A217" s="26"/>
      <c r="B217" s="26"/>
      <c r="C217" s="26"/>
      <c r="D217" s="26"/>
      <c r="E217" s="26"/>
      <c r="F217" s="26"/>
      <c r="G217" s="26"/>
      <c r="H217" s="26"/>
    </row>
    <row r="218" spans="1:8" x14ac:dyDescent="0.25">
      <c r="A218" s="26"/>
      <c r="B218" s="26"/>
      <c r="C218" s="26"/>
      <c r="D218" s="26"/>
      <c r="E218" s="26"/>
      <c r="F218" s="26"/>
      <c r="G218" s="26"/>
      <c r="H218" s="26"/>
    </row>
    <row r="219" spans="1:8" x14ac:dyDescent="0.25">
      <c r="A219" s="26"/>
      <c r="B219" s="26"/>
      <c r="C219" s="26"/>
      <c r="D219" s="26"/>
      <c r="E219" s="26"/>
      <c r="F219" s="26"/>
      <c r="G219" s="26"/>
      <c r="H219" s="26"/>
    </row>
    <row r="220" spans="1:8" x14ac:dyDescent="0.25">
      <c r="A220" s="26"/>
      <c r="B220" s="26"/>
      <c r="C220" s="26"/>
      <c r="D220" s="26"/>
      <c r="E220" s="26"/>
      <c r="F220" s="26"/>
      <c r="G220" s="26"/>
      <c r="H220" s="26"/>
    </row>
    <row r="221" spans="1:8" x14ac:dyDescent="0.25">
      <c r="A221" s="26"/>
      <c r="B221" s="26"/>
      <c r="C221" s="26"/>
      <c r="D221" s="26"/>
      <c r="E221" s="26"/>
      <c r="F221" s="26"/>
      <c r="G221" s="26"/>
      <c r="H221" s="26"/>
    </row>
    <row r="222" spans="1:8" x14ac:dyDescent="0.25">
      <c r="A222" s="26"/>
      <c r="B222" s="26"/>
      <c r="C222" s="26"/>
      <c r="D222" s="26"/>
      <c r="E222" s="26"/>
      <c r="F222" s="26"/>
      <c r="G222" s="26"/>
      <c r="H222" s="26"/>
    </row>
    <row r="223" spans="1:8" x14ac:dyDescent="0.25">
      <c r="A223" s="26"/>
      <c r="B223" s="26"/>
      <c r="C223" s="26"/>
      <c r="D223" s="26"/>
      <c r="E223" s="26"/>
      <c r="F223" s="26"/>
      <c r="G223" s="26"/>
      <c r="H223" s="26"/>
    </row>
    <row r="224" spans="1:8" x14ac:dyDescent="0.25">
      <c r="A224" s="26"/>
      <c r="B224" s="26"/>
      <c r="C224" s="26"/>
      <c r="D224" s="26"/>
      <c r="E224" s="26"/>
      <c r="F224" s="26"/>
      <c r="G224" s="26"/>
      <c r="H224" s="26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dcterms:created xsi:type="dcterms:W3CDTF">2023-03-15T18:30:34Z</dcterms:created>
  <dcterms:modified xsi:type="dcterms:W3CDTF">2023-07-11T18:02:03Z</dcterms:modified>
</cp:coreProperties>
</file>