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3er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E21" i="1" s="1"/>
  <c r="D25" i="1"/>
  <c r="C25" i="1"/>
  <c r="D24" i="1"/>
  <c r="G24" i="1" s="1"/>
  <c r="D23" i="1"/>
  <c r="G23" i="1" s="1"/>
  <c r="F21" i="1"/>
  <c r="B21" i="1"/>
  <c r="G19" i="1"/>
  <c r="D19" i="1"/>
  <c r="D18" i="1"/>
  <c r="G18" i="1" s="1"/>
  <c r="D17" i="1"/>
  <c r="G17" i="1" s="1"/>
  <c r="F16" i="1"/>
  <c r="E16" i="1"/>
  <c r="C16" i="1"/>
  <c r="D16" i="1" s="1"/>
  <c r="B16" i="1"/>
  <c r="D15" i="1"/>
  <c r="G15" i="1" s="1"/>
  <c r="D14" i="1"/>
  <c r="G14" i="1" s="1"/>
  <c r="G13" i="1"/>
  <c r="D13" i="1"/>
  <c r="F12" i="1"/>
  <c r="E12" i="1"/>
  <c r="E8" i="1" s="1"/>
  <c r="C12" i="1"/>
  <c r="B12" i="1"/>
  <c r="G11" i="1"/>
  <c r="D11" i="1"/>
  <c r="D10" i="1"/>
  <c r="G10" i="1" s="1"/>
  <c r="F8" i="1"/>
  <c r="C8" i="1"/>
  <c r="B8" i="1"/>
  <c r="G29" i="1" l="1"/>
  <c r="D29" i="1"/>
  <c r="D12" i="1"/>
  <c r="D8" i="1" s="1"/>
  <c r="C21" i="1"/>
  <c r="C34" i="1" s="1"/>
  <c r="G25" i="1"/>
  <c r="D21" i="1"/>
  <c r="B34" i="1"/>
  <c r="E34" i="1"/>
  <c r="F34" i="1"/>
  <c r="G16" i="1"/>
  <c r="G21" i="1"/>
  <c r="G12" i="1"/>
  <c r="G8" i="1" s="1"/>
  <c r="D34" i="1" l="1"/>
  <c r="G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<sst xmlns="http://schemas.openxmlformats.org/spreadsheetml/2006/main" count="36" uniqueCount="31">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</sst>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29" sqref="D29"/>
    </sheetView>
  </sheetViews>
  <sheetFormatPr baseColWidth="10" defaultRowHeight="15" x14ac:dyDescent="0.25"/>
  <cols>
    <col min="1" max="1" width="50.7109375" style="2" customWidth="1"/>
    <col min="2" max="2" width="22.7109375" style="2" bestFit="1" customWidth="1"/>
    <col min="3" max="3" width="14.140625" style="2" bestFit="1" customWidth="1"/>
    <col min="4" max="5" width="15.28515625" style="2" bestFit="1" customWidth="1"/>
    <col min="6" max="7" width="14.140625" style="2" bestFit="1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43" t="s">
        <v>29</v>
      </c>
      <c r="B1" s="44"/>
      <c r="C1" s="44"/>
      <c r="D1" s="44"/>
      <c r="E1" s="44"/>
      <c r="F1" s="44"/>
      <c r="G1" s="44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30</v>
      </c>
      <c r="B4" s="45"/>
      <c r="C4" s="45"/>
      <c r="D4" s="45"/>
      <c r="E4" s="45"/>
      <c r="F4" s="45"/>
      <c r="G4" s="45"/>
    </row>
    <row r="5" spans="1:8" ht="15.75" thickBot="1" x14ac:dyDescent="0.3">
      <c r="A5" s="46" t="s">
        <v>2</v>
      </c>
      <c r="B5" s="46"/>
      <c r="C5" s="46"/>
      <c r="D5" s="46"/>
      <c r="E5" s="46"/>
      <c r="F5" s="46"/>
      <c r="G5" s="46"/>
      <c r="H5" s="3"/>
    </row>
    <row r="6" spans="1:8" ht="15.75" thickBot="1" x14ac:dyDescent="0.3">
      <c r="A6" s="36" t="s">
        <v>3</v>
      </c>
      <c r="B6" s="38" t="s">
        <v>4</v>
      </c>
      <c r="C6" s="39"/>
      <c r="D6" s="39"/>
      <c r="E6" s="39"/>
      <c r="F6" s="40"/>
      <c r="G6" s="41" t="s">
        <v>5</v>
      </c>
    </row>
    <row r="7" spans="1:8" ht="26.25" thickBot="1" x14ac:dyDescent="0.3">
      <c r="A7" s="3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2"/>
    </row>
    <row r="8" spans="1:8" s="8" customFormat="1" ht="14.25" x14ac:dyDescent="0.25">
      <c r="A8" s="5" t="s">
        <v>11</v>
      </c>
      <c r="B8" s="6">
        <f t="shared" ref="B8:G8" si="0">SUM(B10,B11,B12,B15,B16,B19)</f>
        <v>57876275</v>
      </c>
      <c r="C8" s="6">
        <f t="shared" si="0"/>
        <v>4298544.5599999996</v>
      </c>
      <c r="D8" s="6">
        <f t="shared" si="0"/>
        <v>62174819.560000002</v>
      </c>
      <c r="E8" s="6">
        <f t="shared" si="0"/>
        <v>42382070.229999997</v>
      </c>
      <c r="F8" s="6">
        <f t="shared" si="0"/>
        <v>42096706.030000001</v>
      </c>
      <c r="G8" s="6">
        <f t="shared" si="0"/>
        <v>19792749.330000006</v>
      </c>
      <c r="H8" s="7"/>
    </row>
    <row r="9" spans="1:8" x14ac:dyDescent="0.25">
      <c r="A9" s="9"/>
      <c r="B9" s="10"/>
      <c r="C9" s="11"/>
      <c r="D9" s="11"/>
      <c r="E9" s="11"/>
      <c r="F9" s="11"/>
      <c r="G9" s="11"/>
    </row>
    <row r="10" spans="1:8" x14ac:dyDescent="0.25">
      <c r="A10" s="12" t="s">
        <v>12</v>
      </c>
      <c r="B10" s="13">
        <v>57876275</v>
      </c>
      <c r="C10" s="13">
        <v>4298544.5599999996</v>
      </c>
      <c r="D10" s="14">
        <f>SUM(B10:C10)</f>
        <v>62174819.560000002</v>
      </c>
      <c r="E10" s="15">
        <v>42382070.229999997</v>
      </c>
      <c r="F10" s="15">
        <v>42096706.030000001</v>
      </c>
      <c r="G10" s="16">
        <f>IF(B10&gt;=0,IF(OR(A10="",E10="",F10=""),"",IF(OR(D10&lt;E10,F10&gt;E10),"Error",D10-E10)),0)</f>
        <v>19792749.330000006</v>
      </c>
    </row>
    <row r="11" spans="1:8" x14ac:dyDescent="0.25">
      <c r="A11" s="12" t="s">
        <v>13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14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x14ac:dyDescent="0.25">
      <c r="A13" s="19" t="s">
        <v>15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x14ac:dyDescent="0.25">
      <c r="A14" s="19" t="s">
        <v>16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x14ac:dyDescent="0.25">
      <c r="A15" s="12" t="s">
        <v>17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x14ac:dyDescent="0.25">
      <c r="A16" s="12" t="s">
        <v>18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x14ac:dyDescent="0.25">
      <c r="A17" s="12" t="s">
        <v>19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x14ac:dyDescent="0.25">
      <c r="A18" s="12" t="s">
        <v>20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x14ac:dyDescent="0.25">
      <c r="A19" s="12" t="s">
        <v>21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x14ac:dyDescent="0.25">
      <c r="A20" s="19"/>
      <c r="B20" s="20"/>
      <c r="C20" s="26"/>
      <c r="D20" s="26"/>
      <c r="E20" s="26"/>
      <c r="F20" s="26"/>
      <c r="G20" s="27"/>
    </row>
    <row r="21" spans="1:8" s="25" customFormat="1" ht="14.25" x14ac:dyDescent="0.25">
      <c r="A21" s="5" t="s">
        <v>22</v>
      </c>
      <c r="B21" s="6">
        <f t="shared" ref="B21:G21" si="4">SUM(B23,B24,B25,B28,B29,B32)</f>
        <v>0</v>
      </c>
      <c r="C21" s="6">
        <f t="shared" si="4"/>
        <v>41151510</v>
      </c>
      <c r="D21" s="6">
        <f t="shared" si="4"/>
        <v>41151510</v>
      </c>
      <c r="E21" s="6">
        <f t="shared" si="4"/>
        <v>28004093.379999999</v>
      </c>
      <c r="F21" s="6">
        <f t="shared" si="4"/>
        <v>27757321.359999999</v>
      </c>
      <c r="G21" s="28">
        <f t="shared" si="4"/>
        <v>13147416.620000001</v>
      </c>
      <c r="H21" s="24"/>
    </row>
    <row r="22" spans="1:8" x14ac:dyDescent="0.25">
      <c r="A22" s="9"/>
      <c r="B22" s="29"/>
      <c r="C22" s="30"/>
      <c r="D22" s="30"/>
      <c r="E22" s="30"/>
      <c r="F22" s="30"/>
      <c r="G22" s="30"/>
    </row>
    <row r="23" spans="1:8" x14ac:dyDescent="0.25">
      <c r="A23" s="12" t="s">
        <v>12</v>
      </c>
      <c r="B23" s="13">
        <v>0</v>
      </c>
      <c r="C23" s="13">
        <v>41151510</v>
      </c>
      <c r="D23" s="14">
        <f t="shared" ref="D23:D28" si="5">SUM(B23:C23)</f>
        <v>41151510</v>
      </c>
      <c r="E23" s="15">
        <v>28004093.379999999</v>
      </c>
      <c r="F23" s="15">
        <v>27757321.359999999</v>
      </c>
      <c r="G23" s="16">
        <f>IF(B23&gt;=0,IF(OR(A23="",E23="",F23=""),"",IF(OR(D23&lt;E23,F23&gt;E23),"Error",D23-E23)),0)</f>
        <v>13147416.620000001</v>
      </c>
    </row>
    <row r="24" spans="1:8" x14ac:dyDescent="0.25">
      <c r="A24" s="12" t="s">
        <v>13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x14ac:dyDescent="0.25">
      <c r="A25" s="12" t="s">
        <v>23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x14ac:dyDescent="0.25">
      <c r="A26" s="19" t="s">
        <v>24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x14ac:dyDescent="0.25">
      <c r="A27" s="19" t="s">
        <v>25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x14ac:dyDescent="0.25">
      <c r="A28" s="12" t="s">
        <v>17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5.5" x14ac:dyDescent="0.25">
      <c r="A29" s="12" t="s">
        <v>18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x14ac:dyDescent="0.25">
      <c r="A30" s="12" t="s">
        <v>26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x14ac:dyDescent="0.25">
      <c r="A31" s="12" t="s">
        <v>27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x14ac:dyDescent="0.25">
      <c r="A32" s="12" t="s">
        <v>21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x14ac:dyDescent="0.25">
      <c r="A33" s="19"/>
      <c r="B33" s="20"/>
      <c r="C33" s="26"/>
      <c r="D33" s="26"/>
      <c r="E33" s="26"/>
      <c r="F33" s="26"/>
      <c r="G33" s="20"/>
    </row>
    <row r="34" spans="1:7" x14ac:dyDescent="0.25">
      <c r="A34" s="32" t="s">
        <v>28</v>
      </c>
      <c r="B34" s="6">
        <f t="shared" ref="B34:G34" si="7">SUM(B8+B21)</f>
        <v>57876275</v>
      </c>
      <c r="C34" s="6">
        <f t="shared" si="7"/>
        <v>45450054.560000002</v>
      </c>
      <c r="D34" s="6">
        <f t="shared" si="7"/>
        <v>103326329.56</v>
      </c>
      <c r="E34" s="6">
        <f t="shared" si="7"/>
        <v>70386163.609999999</v>
      </c>
      <c r="F34" s="6">
        <f t="shared" si="7"/>
        <v>69854027.390000001</v>
      </c>
      <c r="G34" s="6">
        <f t="shared" si="7"/>
        <v>32940165.950000007</v>
      </c>
    </row>
    <row r="35" spans="1:7" ht="15.75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2023-03-08T21:20:54Z</dcterms:modified>
</cp:coreProperties>
</file>