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EH\2022\15 Publicaciones en pagina Institucional\2o. Trimestre\"/>
    </mc:Choice>
  </mc:AlternateContent>
  <bookViews>
    <workbookView xWindow="0" yWindow="0" windowWidth="19200" windowHeight="6810"/>
  </bookViews>
  <sheets>
    <sheet name="F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F5" i="1" l="1"/>
  <c r="C24" i="1" l="1"/>
  <c r="E8" i="1" l="1"/>
  <c r="E67" i="1"/>
  <c r="F8" i="1"/>
  <c r="F18" i="1"/>
  <c r="F22" i="1"/>
  <c r="F26" i="1"/>
  <c r="F30" i="1"/>
  <c r="F37" i="1"/>
  <c r="F41" i="1"/>
  <c r="F56" i="1"/>
  <c r="F62" i="1"/>
  <c r="F67" i="1"/>
  <c r="F74" i="1"/>
  <c r="E18" i="1"/>
  <c r="E22" i="1"/>
  <c r="E26" i="1"/>
  <c r="E30" i="1"/>
  <c r="E37" i="1"/>
  <c r="E41" i="1"/>
  <c r="E56" i="1"/>
  <c r="E62" i="1"/>
  <c r="E74" i="1"/>
  <c r="C8" i="1"/>
  <c r="C16" i="1"/>
  <c r="C30" i="1"/>
  <c r="C37" i="1"/>
  <c r="C40" i="1"/>
  <c r="C59" i="1"/>
  <c r="B8" i="1"/>
  <c r="B16" i="1"/>
  <c r="B24" i="1"/>
  <c r="B30" i="1"/>
  <c r="B37" i="1"/>
  <c r="B40" i="1"/>
  <c r="B59" i="1"/>
  <c r="F78" i="1" l="1"/>
  <c r="F46" i="1"/>
  <c r="F58" i="1" s="1"/>
  <c r="C46" i="1"/>
  <c r="C61" i="1" s="1"/>
  <c r="E78" i="1"/>
  <c r="E46" i="1"/>
  <c r="E58" i="1" s="1"/>
  <c r="B46" i="1"/>
  <c r="B61" i="1" s="1"/>
  <c r="F80" i="1" l="1"/>
  <c r="F82" i="1" s="1"/>
  <c r="E80" i="1"/>
  <c r="E82" i="1" s="1"/>
</calcChain>
</file>

<file path=xl/sharedStrings.xml><?xml version="1.0" encoding="utf-8"?>
<sst xmlns="http://schemas.openxmlformats.org/spreadsheetml/2006/main" count="124" uniqueCount="123">
  <si>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</si>
  <si>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</si>
  <si>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</si>
  <si>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</si>
  <si>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</si>
  <si>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</si>
  <si>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</si>
  <si>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</si>
  <si>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</si>
  <si>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 a1) Efectivo</t>
  </si>
  <si>
    <t xml:space="preserve">             a1) Servicios Personales por Pagar a Corto Plazo</t>
  </si>
  <si>
    <t xml:space="preserve">        a2) Bancos/Tesorería</t>
  </si>
  <si>
    <t xml:space="preserve">             a2) Proveedores por Pagar a Corto Plazo</t>
  </si>
  <si>
    <t xml:space="preserve">        a3) Bancos/Dependencias y Otros</t>
  </si>
  <si>
    <t>a3) Contratistas por Obras Públicas por Pagar a Corto Plazo</t>
  </si>
  <si>
    <t xml:space="preserve">        a4) Inversiones Temporales (Hasta 3 meses)</t>
  </si>
  <si>
    <t>a4) Participaciones y Aportaciones por Pagar a Corto Plazo</t>
  </si>
  <si>
    <t xml:space="preserve">        a5) Fondos con Afectación Específica</t>
  </si>
  <si>
    <t xml:space="preserve">             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</si>
  <si>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</si>
  <si>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</si>
  <si>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 xml:space="preserve">        a7) Otros Efectivos y Equivalentes</t>
  </si>
  <si>
    <t>a7) Retenciones y Contribuciones por Pagar a Corto                                Plazo</t>
  </si>
  <si>
    <t xml:space="preserve">b. Derechos a Recibir Efectivo o Equivalentes    </t>
  </si>
  <si>
    <t>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</si>
  <si>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</si>
  <si>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</si>
  <si>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</si>
  <si>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</si>
  <si>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</si>
  <si>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 b1) Documentos Comerciales por Pagar a Corto Plazo</t>
  </si>
  <si>
    <t xml:space="preserve">       b4) Ingresos por Recuperar a Corto Plazo</t>
  </si>
  <si>
    <t>b2) Documentos con Contratistas por Obras Públicas por Pagar a Corto Plazo</t>
  </si>
  <si>
    <t xml:space="preserve">       b5) Deudores por Anticipos de la Tesorería a Corto Plazo</t>
  </si>
  <si>
    <t xml:space="preserve"> 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</si>
  <si>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</si>
  <si>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</si>
  <si>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>b7) Otros Derechos a Recibir Efectivo o Equivalentes a Corto Plazo</t>
  </si>
  <si>
    <t xml:space="preserve">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</si>
  <si>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</si>
  <si>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</si>
  <si>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</si>
  <si>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</si>
  <si>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</si>
  <si>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</t>
  </si>
  <si>
    <t>c3) Anticipo a Proveedores por Adquisición de Bienes Intangibles a Corto Plazo</t>
  </si>
  <si>
    <t xml:space="preserve">            e1) Ingresos Cobrados por Adelantado a Corto Plazo</t>
  </si>
  <si>
    <t xml:space="preserve">        c4) Anticipo a Contratistas por Obras Públicas a Corto Plazo</t>
  </si>
  <si>
    <t xml:space="preserve">            e2) Intereses Cobrados por Adelantado a Corto Plazo</t>
  </si>
  <si>
    <t>c5) Otros Derechos a Recibir Bienes o Servicios a Corto Plazo</t>
  </si>
  <si>
    <t xml:space="preserve">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</si>
  <si>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</si>
  <si>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</si>
  <si>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</si>
  <si>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</si>
  <si>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</si>
  <si>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</si>
  <si>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  d3) Inventario de Mercancías en Proceso de Elaboración</t>
  </si>
  <si>
    <t xml:space="preserve">             f3) Fondos Contingentes a Corto Plazo</t>
  </si>
  <si>
    <t>d4) Inventario de Materias Primas, Materiales y Suministros para Producción</t>
  </si>
  <si>
    <t>f4) Fondos de Fideicomisos, Mandatos y Contratos Análogos a Corto Plazo</t>
  </si>
  <si>
    <t xml:space="preserve">        d5) Bienes en Tránsito</t>
  </si>
  <si>
    <t>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</si>
  <si>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</si>
  <si>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</si>
  <si>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</si>
  <si>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</si>
  <si>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f1) Estimaciones para Cuentas Incobrables por Derechos a Recibir Efectivo o Equivalentes</t>
  </si>
  <si>
    <t xml:space="preserve">            g1) Provisión para Demandas y Juicios a Corto Plazo</t>
  </si>
  <si>
    <t xml:space="preserve">        f2) Estimación por Deterioro de Inventarios</t>
  </si>
  <si>
    <t xml:space="preserve">            g2) Provisión para Contingencias a Corto Plazo</t>
  </si>
  <si>
    <t xml:space="preserve">g. Otros Activos Circulantes </t>
  </si>
  <si>
    <t xml:space="preserve">            g3) Otras Provisiones a Corto Plazo</t>
  </si>
  <si>
    <t xml:space="preserve">        g1) Valores en Garantía</t>
  </si>
  <si>
    <t xml:space="preserve">h. Otros Pasivos a Corto Plazo </t>
  </si>
  <si>
    <t xml:space="preserve">        g2) Bienes en Garantía (excluye depósitos de fondos)</t>
  </si>
  <si>
    <t xml:space="preserve">             h1) Ingresos por Clasificar</t>
  </si>
  <si>
    <t>g3) Bienes Derivados de Embargos, Decomisos,          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</si>
  <si>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</si>
  <si>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</si>
  <si>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</si>
  <si>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</si>
  <si>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</si>
  <si>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</si>
  <si>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</si>
  <si>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</si>
  <si>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</si>
  <si>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</si>
  <si>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</si>
  <si>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</si>
  <si>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</si>
  <si>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</si>
  <si>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</si>
  <si>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</si>
  <si>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</si>
  <si>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</si>
  <si>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</si>
  <si>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</si>
  <si>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</si>
  <si>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</si>
  <si>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</si>
  <si>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</si>
  <si>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</si>
  <si>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</si>
  <si>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</si>
  <si>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</si>
  <si>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</si>
  <si>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</si>
  <si>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</si>
  <si>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</si>
  <si>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</si>
  <si>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</si>
  <si>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</si>
  <si>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</si>
  <si>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</si>
  <si>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</si>
  <si>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</si>
  <si>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</si>
  <si>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</si>
  <si>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</si>
  <si>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Bachillerato del Estado de Hidalgo</t>
  </si>
  <si>
    <t>31 de diciembre de 2021</t>
  </si>
  <si>
    <t>Del 01 de enero al 30 de junio del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</si>
</sst>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Protection="1"/>
    <xf numFmtId="0" fontId="3" fillId="0" borderId="0" xfId="0" applyFont="1" applyBorder="1" applyProtection="1"/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 indent="1"/>
    </xf>
    <xf numFmtId="0" fontId="5" fillId="0" borderId="4" xfId="0" applyFont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left" vertical="center" wrapText="1" indent="1"/>
    </xf>
    <xf numFmtId="0" fontId="5" fillId="0" borderId="5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4" fontId="5" fillId="0" borderId="6" xfId="2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</xf>
    <xf numFmtId="4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justify" vertical="center" wrapText="1"/>
    </xf>
    <xf numFmtId="0" fontId="6" fillId="0" borderId="6" xfId="0" applyFont="1" applyBorder="1" applyAlignment="1" applyProtection="1">
      <alignment horizontal="left" vertical="center" wrapText="1" indent="5"/>
    </xf>
    <xf numFmtId="0" fontId="6" fillId="0" borderId="5" xfId="0" applyFont="1" applyBorder="1" applyAlignment="1" applyProtection="1">
      <alignment horizontal="left" vertical="center" wrapText="1" indent="3"/>
    </xf>
    <xf numFmtId="0" fontId="6" fillId="0" borderId="5" xfId="0" applyFont="1" applyBorder="1" applyAlignment="1" applyProtection="1">
      <alignment horizontal="justify" vertical="center" wrapText="1"/>
    </xf>
    <xf numFmtId="4" fontId="5" fillId="0" borderId="6" xfId="2" applyNumberFormat="1" applyFont="1" applyBorder="1" applyAlignment="1" applyProtection="1">
      <alignment horizontal="right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</xf>
    <xf numFmtId="4" fontId="7" fillId="0" borderId="6" xfId="2" applyNumberFormat="1" applyFont="1" applyBorder="1" applyAlignment="1" applyProtection="1">
      <alignment horizontal="right" vertical="center" wrapText="1"/>
    </xf>
    <xf numFmtId="0" fontId="8" fillId="0" borderId="6" xfId="0" applyFont="1" applyBorder="1" applyAlignment="1" applyProtection="1">
      <alignment horizontal="justify" vertical="center" wrapText="1"/>
    </xf>
    <xf numFmtId="0" fontId="6" fillId="0" borderId="5" xfId="0" applyFont="1" applyBorder="1" applyAlignment="1" applyProtection="1">
      <alignment horizontal="left" vertical="center" wrapText="1" indent="2"/>
    </xf>
    <xf numFmtId="4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left" vertical="center" wrapText="1" indent="2"/>
    </xf>
    <xf numFmtId="0" fontId="5" fillId="0" borderId="6" xfId="0" applyFont="1" applyBorder="1" applyAlignment="1" applyProtection="1">
      <alignment horizontal="justify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right" vertical="center" wrapText="1"/>
    </xf>
    <xf numFmtId="0" fontId="6" fillId="0" borderId="7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justify" vertical="center" wrapText="1"/>
    </xf>
    <xf numFmtId="4" fontId="6" fillId="0" borderId="8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zoomScale="75" zoomScaleNormal="75" workbookViewId="0">
      <selection activeCell="E64" sqref="E64"/>
    </sheetView>
  </sheetViews>
  <sheetFormatPr baseColWidth="10" defaultColWidth="11" defaultRowHeight="12.75" x14ac:dyDescent="0.2"/>
  <cols>
    <col min="1" max="1" width="58.5703125" style="1" customWidth="1"/>
    <col min="2" max="3" width="21.42578125" style="1" customWidth="1"/>
    <col min="4" max="4" width="58.7109375" style="1" customWidth="1"/>
    <col min="5" max="6" width="21.42578125" style="1" customWidth="1"/>
    <col min="7" max="256" width="11" style="1"/>
    <col min="257" max="257" width="58.5703125" style="1" customWidth="1"/>
    <col min="258" max="259" width="21.42578125" style="1" customWidth="1"/>
    <col min="260" max="260" width="58.7109375" style="1" customWidth="1"/>
    <col min="261" max="262" width="21.42578125" style="1" customWidth="1"/>
    <col min="263" max="512" width="11" style="1"/>
    <col min="513" max="513" width="58.5703125" style="1" customWidth="1"/>
    <col min="514" max="515" width="21.42578125" style="1" customWidth="1"/>
    <col min="516" max="516" width="58.7109375" style="1" customWidth="1"/>
    <col min="517" max="518" width="21.42578125" style="1" customWidth="1"/>
    <col min="519" max="768" width="11" style="1"/>
    <col min="769" max="769" width="58.5703125" style="1" customWidth="1"/>
    <col min="770" max="771" width="21.42578125" style="1" customWidth="1"/>
    <col min="772" max="772" width="58.7109375" style="1" customWidth="1"/>
    <col min="773" max="774" width="21.42578125" style="1" customWidth="1"/>
    <col min="775" max="1024" width="11" style="1"/>
    <col min="1025" max="1025" width="58.5703125" style="1" customWidth="1"/>
    <col min="1026" max="1027" width="21.42578125" style="1" customWidth="1"/>
    <col min="1028" max="1028" width="58.7109375" style="1" customWidth="1"/>
    <col min="1029" max="1030" width="21.42578125" style="1" customWidth="1"/>
    <col min="1031" max="1280" width="11" style="1"/>
    <col min="1281" max="1281" width="58.5703125" style="1" customWidth="1"/>
    <col min="1282" max="1283" width="21.42578125" style="1" customWidth="1"/>
    <col min="1284" max="1284" width="58.7109375" style="1" customWidth="1"/>
    <col min="1285" max="1286" width="21.42578125" style="1" customWidth="1"/>
    <col min="1287" max="1536" width="11" style="1"/>
    <col min="1537" max="1537" width="58.5703125" style="1" customWidth="1"/>
    <col min="1538" max="1539" width="21.42578125" style="1" customWidth="1"/>
    <col min="1540" max="1540" width="58.7109375" style="1" customWidth="1"/>
    <col min="1541" max="1542" width="21.42578125" style="1" customWidth="1"/>
    <col min="1543" max="1792" width="11" style="1"/>
    <col min="1793" max="1793" width="58.5703125" style="1" customWidth="1"/>
    <col min="1794" max="1795" width="21.42578125" style="1" customWidth="1"/>
    <col min="1796" max="1796" width="58.7109375" style="1" customWidth="1"/>
    <col min="1797" max="1798" width="21.42578125" style="1" customWidth="1"/>
    <col min="1799" max="2048" width="11" style="1"/>
    <col min="2049" max="2049" width="58.5703125" style="1" customWidth="1"/>
    <col min="2050" max="2051" width="21.42578125" style="1" customWidth="1"/>
    <col min="2052" max="2052" width="58.7109375" style="1" customWidth="1"/>
    <col min="2053" max="2054" width="21.42578125" style="1" customWidth="1"/>
    <col min="2055" max="2304" width="11" style="1"/>
    <col min="2305" max="2305" width="58.5703125" style="1" customWidth="1"/>
    <col min="2306" max="2307" width="21.42578125" style="1" customWidth="1"/>
    <col min="2308" max="2308" width="58.7109375" style="1" customWidth="1"/>
    <col min="2309" max="2310" width="21.42578125" style="1" customWidth="1"/>
    <col min="2311" max="2560" width="11" style="1"/>
    <col min="2561" max="2561" width="58.5703125" style="1" customWidth="1"/>
    <col min="2562" max="2563" width="21.42578125" style="1" customWidth="1"/>
    <col min="2564" max="2564" width="58.7109375" style="1" customWidth="1"/>
    <col min="2565" max="2566" width="21.42578125" style="1" customWidth="1"/>
    <col min="2567" max="2816" width="11" style="1"/>
    <col min="2817" max="2817" width="58.5703125" style="1" customWidth="1"/>
    <col min="2818" max="2819" width="21.42578125" style="1" customWidth="1"/>
    <col min="2820" max="2820" width="58.7109375" style="1" customWidth="1"/>
    <col min="2821" max="2822" width="21.42578125" style="1" customWidth="1"/>
    <col min="2823" max="3072" width="11" style="1"/>
    <col min="3073" max="3073" width="58.5703125" style="1" customWidth="1"/>
    <col min="3074" max="3075" width="21.42578125" style="1" customWidth="1"/>
    <col min="3076" max="3076" width="58.7109375" style="1" customWidth="1"/>
    <col min="3077" max="3078" width="21.42578125" style="1" customWidth="1"/>
    <col min="3079" max="3328" width="11" style="1"/>
    <col min="3329" max="3329" width="58.5703125" style="1" customWidth="1"/>
    <col min="3330" max="3331" width="21.42578125" style="1" customWidth="1"/>
    <col min="3332" max="3332" width="58.7109375" style="1" customWidth="1"/>
    <col min="3333" max="3334" width="21.42578125" style="1" customWidth="1"/>
    <col min="3335" max="3584" width="11" style="1"/>
    <col min="3585" max="3585" width="58.5703125" style="1" customWidth="1"/>
    <col min="3586" max="3587" width="21.42578125" style="1" customWidth="1"/>
    <col min="3588" max="3588" width="58.7109375" style="1" customWidth="1"/>
    <col min="3589" max="3590" width="21.42578125" style="1" customWidth="1"/>
    <col min="3591" max="3840" width="11" style="1"/>
    <col min="3841" max="3841" width="58.5703125" style="1" customWidth="1"/>
    <col min="3842" max="3843" width="21.42578125" style="1" customWidth="1"/>
    <col min="3844" max="3844" width="58.7109375" style="1" customWidth="1"/>
    <col min="3845" max="3846" width="21.42578125" style="1" customWidth="1"/>
    <col min="3847" max="4096" width="11" style="1"/>
    <col min="4097" max="4097" width="58.5703125" style="1" customWidth="1"/>
    <col min="4098" max="4099" width="21.42578125" style="1" customWidth="1"/>
    <col min="4100" max="4100" width="58.7109375" style="1" customWidth="1"/>
    <col min="4101" max="4102" width="21.42578125" style="1" customWidth="1"/>
    <col min="4103" max="4352" width="11" style="1"/>
    <col min="4353" max="4353" width="58.5703125" style="1" customWidth="1"/>
    <col min="4354" max="4355" width="21.42578125" style="1" customWidth="1"/>
    <col min="4356" max="4356" width="58.7109375" style="1" customWidth="1"/>
    <col min="4357" max="4358" width="21.42578125" style="1" customWidth="1"/>
    <col min="4359" max="4608" width="11" style="1"/>
    <col min="4609" max="4609" width="58.5703125" style="1" customWidth="1"/>
    <col min="4610" max="4611" width="21.42578125" style="1" customWidth="1"/>
    <col min="4612" max="4612" width="58.7109375" style="1" customWidth="1"/>
    <col min="4613" max="4614" width="21.42578125" style="1" customWidth="1"/>
    <col min="4615" max="4864" width="11" style="1"/>
    <col min="4865" max="4865" width="58.5703125" style="1" customWidth="1"/>
    <col min="4866" max="4867" width="21.42578125" style="1" customWidth="1"/>
    <col min="4868" max="4868" width="58.7109375" style="1" customWidth="1"/>
    <col min="4869" max="4870" width="21.42578125" style="1" customWidth="1"/>
    <col min="4871" max="5120" width="11" style="1"/>
    <col min="5121" max="5121" width="58.5703125" style="1" customWidth="1"/>
    <col min="5122" max="5123" width="21.42578125" style="1" customWidth="1"/>
    <col min="5124" max="5124" width="58.7109375" style="1" customWidth="1"/>
    <col min="5125" max="5126" width="21.42578125" style="1" customWidth="1"/>
    <col min="5127" max="5376" width="11" style="1"/>
    <col min="5377" max="5377" width="58.5703125" style="1" customWidth="1"/>
    <col min="5378" max="5379" width="21.42578125" style="1" customWidth="1"/>
    <col min="5380" max="5380" width="58.7109375" style="1" customWidth="1"/>
    <col min="5381" max="5382" width="21.42578125" style="1" customWidth="1"/>
    <col min="5383" max="5632" width="11" style="1"/>
    <col min="5633" max="5633" width="58.5703125" style="1" customWidth="1"/>
    <col min="5634" max="5635" width="21.42578125" style="1" customWidth="1"/>
    <col min="5636" max="5636" width="58.7109375" style="1" customWidth="1"/>
    <col min="5637" max="5638" width="21.42578125" style="1" customWidth="1"/>
    <col min="5639" max="5888" width="11" style="1"/>
    <col min="5889" max="5889" width="58.5703125" style="1" customWidth="1"/>
    <col min="5890" max="5891" width="21.42578125" style="1" customWidth="1"/>
    <col min="5892" max="5892" width="58.7109375" style="1" customWidth="1"/>
    <col min="5893" max="5894" width="21.42578125" style="1" customWidth="1"/>
    <col min="5895" max="6144" width="11" style="1"/>
    <col min="6145" max="6145" width="58.5703125" style="1" customWidth="1"/>
    <col min="6146" max="6147" width="21.42578125" style="1" customWidth="1"/>
    <col min="6148" max="6148" width="58.7109375" style="1" customWidth="1"/>
    <col min="6149" max="6150" width="21.42578125" style="1" customWidth="1"/>
    <col min="6151" max="6400" width="11" style="1"/>
    <col min="6401" max="6401" width="58.5703125" style="1" customWidth="1"/>
    <col min="6402" max="6403" width="21.42578125" style="1" customWidth="1"/>
    <col min="6404" max="6404" width="58.7109375" style="1" customWidth="1"/>
    <col min="6405" max="6406" width="21.42578125" style="1" customWidth="1"/>
    <col min="6407" max="6656" width="11" style="1"/>
    <col min="6657" max="6657" width="58.5703125" style="1" customWidth="1"/>
    <col min="6658" max="6659" width="21.42578125" style="1" customWidth="1"/>
    <col min="6660" max="6660" width="58.7109375" style="1" customWidth="1"/>
    <col min="6661" max="6662" width="21.42578125" style="1" customWidth="1"/>
    <col min="6663" max="6912" width="11" style="1"/>
    <col min="6913" max="6913" width="58.5703125" style="1" customWidth="1"/>
    <col min="6914" max="6915" width="21.42578125" style="1" customWidth="1"/>
    <col min="6916" max="6916" width="58.7109375" style="1" customWidth="1"/>
    <col min="6917" max="6918" width="21.42578125" style="1" customWidth="1"/>
    <col min="6919" max="7168" width="11" style="1"/>
    <col min="7169" max="7169" width="58.5703125" style="1" customWidth="1"/>
    <col min="7170" max="7171" width="21.42578125" style="1" customWidth="1"/>
    <col min="7172" max="7172" width="58.7109375" style="1" customWidth="1"/>
    <col min="7173" max="7174" width="21.42578125" style="1" customWidth="1"/>
    <col min="7175" max="7424" width="11" style="1"/>
    <col min="7425" max="7425" width="58.5703125" style="1" customWidth="1"/>
    <col min="7426" max="7427" width="21.42578125" style="1" customWidth="1"/>
    <col min="7428" max="7428" width="58.7109375" style="1" customWidth="1"/>
    <col min="7429" max="7430" width="21.42578125" style="1" customWidth="1"/>
    <col min="7431" max="7680" width="11" style="1"/>
    <col min="7681" max="7681" width="58.5703125" style="1" customWidth="1"/>
    <col min="7682" max="7683" width="21.42578125" style="1" customWidth="1"/>
    <col min="7684" max="7684" width="58.7109375" style="1" customWidth="1"/>
    <col min="7685" max="7686" width="21.42578125" style="1" customWidth="1"/>
    <col min="7687" max="7936" width="11" style="1"/>
    <col min="7937" max="7937" width="58.5703125" style="1" customWidth="1"/>
    <col min="7938" max="7939" width="21.42578125" style="1" customWidth="1"/>
    <col min="7940" max="7940" width="58.7109375" style="1" customWidth="1"/>
    <col min="7941" max="7942" width="21.42578125" style="1" customWidth="1"/>
    <col min="7943" max="8192" width="11" style="1"/>
    <col min="8193" max="8193" width="58.5703125" style="1" customWidth="1"/>
    <col min="8194" max="8195" width="21.42578125" style="1" customWidth="1"/>
    <col min="8196" max="8196" width="58.7109375" style="1" customWidth="1"/>
    <col min="8197" max="8198" width="21.42578125" style="1" customWidth="1"/>
    <col min="8199" max="8448" width="11" style="1"/>
    <col min="8449" max="8449" width="58.5703125" style="1" customWidth="1"/>
    <col min="8450" max="8451" width="21.42578125" style="1" customWidth="1"/>
    <col min="8452" max="8452" width="58.7109375" style="1" customWidth="1"/>
    <col min="8453" max="8454" width="21.42578125" style="1" customWidth="1"/>
    <col min="8455" max="8704" width="11" style="1"/>
    <col min="8705" max="8705" width="58.5703125" style="1" customWidth="1"/>
    <col min="8706" max="8707" width="21.42578125" style="1" customWidth="1"/>
    <col min="8708" max="8708" width="58.7109375" style="1" customWidth="1"/>
    <col min="8709" max="8710" width="21.42578125" style="1" customWidth="1"/>
    <col min="8711" max="8960" width="11" style="1"/>
    <col min="8961" max="8961" width="58.5703125" style="1" customWidth="1"/>
    <col min="8962" max="8963" width="21.42578125" style="1" customWidth="1"/>
    <col min="8964" max="8964" width="58.7109375" style="1" customWidth="1"/>
    <col min="8965" max="8966" width="21.42578125" style="1" customWidth="1"/>
    <col min="8967" max="9216" width="11" style="1"/>
    <col min="9217" max="9217" width="58.5703125" style="1" customWidth="1"/>
    <col min="9218" max="9219" width="21.42578125" style="1" customWidth="1"/>
    <col min="9220" max="9220" width="58.7109375" style="1" customWidth="1"/>
    <col min="9221" max="9222" width="21.42578125" style="1" customWidth="1"/>
    <col min="9223" max="9472" width="11" style="1"/>
    <col min="9473" max="9473" width="58.5703125" style="1" customWidth="1"/>
    <col min="9474" max="9475" width="21.42578125" style="1" customWidth="1"/>
    <col min="9476" max="9476" width="58.7109375" style="1" customWidth="1"/>
    <col min="9477" max="9478" width="21.42578125" style="1" customWidth="1"/>
    <col min="9479" max="9728" width="11" style="1"/>
    <col min="9729" max="9729" width="58.5703125" style="1" customWidth="1"/>
    <col min="9730" max="9731" width="21.42578125" style="1" customWidth="1"/>
    <col min="9732" max="9732" width="58.7109375" style="1" customWidth="1"/>
    <col min="9733" max="9734" width="21.42578125" style="1" customWidth="1"/>
    <col min="9735" max="9984" width="11" style="1"/>
    <col min="9985" max="9985" width="58.5703125" style="1" customWidth="1"/>
    <col min="9986" max="9987" width="21.42578125" style="1" customWidth="1"/>
    <col min="9988" max="9988" width="58.7109375" style="1" customWidth="1"/>
    <col min="9989" max="9990" width="21.42578125" style="1" customWidth="1"/>
    <col min="9991" max="10240" width="11" style="1"/>
    <col min="10241" max="10241" width="58.5703125" style="1" customWidth="1"/>
    <col min="10242" max="10243" width="21.42578125" style="1" customWidth="1"/>
    <col min="10244" max="10244" width="58.7109375" style="1" customWidth="1"/>
    <col min="10245" max="10246" width="21.42578125" style="1" customWidth="1"/>
    <col min="10247" max="10496" width="11" style="1"/>
    <col min="10497" max="10497" width="58.5703125" style="1" customWidth="1"/>
    <col min="10498" max="10499" width="21.42578125" style="1" customWidth="1"/>
    <col min="10500" max="10500" width="58.7109375" style="1" customWidth="1"/>
    <col min="10501" max="10502" width="21.42578125" style="1" customWidth="1"/>
    <col min="10503" max="10752" width="11" style="1"/>
    <col min="10753" max="10753" width="58.5703125" style="1" customWidth="1"/>
    <col min="10754" max="10755" width="21.42578125" style="1" customWidth="1"/>
    <col min="10756" max="10756" width="58.7109375" style="1" customWidth="1"/>
    <col min="10757" max="10758" width="21.42578125" style="1" customWidth="1"/>
    <col min="10759" max="11008" width="11" style="1"/>
    <col min="11009" max="11009" width="58.5703125" style="1" customWidth="1"/>
    <col min="11010" max="11011" width="21.42578125" style="1" customWidth="1"/>
    <col min="11012" max="11012" width="58.7109375" style="1" customWidth="1"/>
    <col min="11013" max="11014" width="21.42578125" style="1" customWidth="1"/>
    <col min="11015" max="11264" width="11" style="1"/>
    <col min="11265" max="11265" width="58.5703125" style="1" customWidth="1"/>
    <col min="11266" max="11267" width="21.42578125" style="1" customWidth="1"/>
    <col min="11268" max="11268" width="58.7109375" style="1" customWidth="1"/>
    <col min="11269" max="11270" width="21.42578125" style="1" customWidth="1"/>
    <col min="11271" max="11520" width="11" style="1"/>
    <col min="11521" max="11521" width="58.5703125" style="1" customWidth="1"/>
    <col min="11522" max="11523" width="21.42578125" style="1" customWidth="1"/>
    <col min="11524" max="11524" width="58.7109375" style="1" customWidth="1"/>
    <col min="11525" max="11526" width="21.42578125" style="1" customWidth="1"/>
    <col min="11527" max="11776" width="11" style="1"/>
    <col min="11777" max="11777" width="58.5703125" style="1" customWidth="1"/>
    <col min="11778" max="11779" width="21.42578125" style="1" customWidth="1"/>
    <col min="11780" max="11780" width="58.7109375" style="1" customWidth="1"/>
    <col min="11781" max="11782" width="21.42578125" style="1" customWidth="1"/>
    <col min="11783" max="12032" width="11" style="1"/>
    <col min="12033" max="12033" width="58.5703125" style="1" customWidth="1"/>
    <col min="12034" max="12035" width="21.42578125" style="1" customWidth="1"/>
    <col min="12036" max="12036" width="58.7109375" style="1" customWidth="1"/>
    <col min="12037" max="12038" width="21.42578125" style="1" customWidth="1"/>
    <col min="12039" max="12288" width="11" style="1"/>
    <col min="12289" max="12289" width="58.5703125" style="1" customWidth="1"/>
    <col min="12290" max="12291" width="21.42578125" style="1" customWidth="1"/>
    <col min="12292" max="12292" width="58.7109375" style="1" customWidth="1"/>
    <col min="12293" max="12294" width="21.42578125" style="1" customWidth="1"/>
    <col min="12295" max="12544" width="11" style="1"/>
    <col min="12545" max="12545" width="58.5703125" style="1" customWidth="1"/>
    <col min="12546" max="12547" width="21.42578125" style="1" customWidth="1"/>
    <col min="12548" max="12548" width="58.7109375" style="1" customWidth="1"/>
    <col min="12549" max="12550" width="21.42578125" style="1" customWidth="1"/>
    <col min="12551" max="12800" width="11" style="1"/>
    <col min="12801" max="12801" width="58.5703125" style="1" customWidth="1"/>
    <col min="12802" max="12803" width="21.42578125" style="1" customWidth="1"/>
    <col min="12804" max="12804" width="58.7109375" style="1" customWidth="1"/>
    <col min="12805" max="12806" width="21.42578125" style="1" customWidth="1"/>
    <col min="12807" max="13056" width="11" style="1"/>
    <col min="13057" max="13057" width="58.5703125" style="1" customWidth="1"/>
    <col min="13058" max="13059" width="21.42578125" style="1" customWidth="1"/>
    <col min="13060" max="13060" width="58.7109375" style="1" customWidth="1"/>
    <col min="13061" max="13062" width="21.42578125" style="1" customWidth="1"/>
    <col min="13063" max="13312" width="11" style="1"/>
    <col min="13313" max="13313" width="58.5703125" style="1" customWidth="1"/>
    <col min="13314" max="13315" width="21.42578125" style="1" customWidth="1"/>
    <col min="13316" max="13316" width="58.7109375" style="1" customWidth="1"/>
    <col min="13317" max="13318" width="21.42578125" style="1" customWidth="1"/>
    <col min="13319" max="13568" width="11" style="1"/>
    <col min="13569" max="13569" width="58.5703125" style="1" customWidth="1"/>
    <col min="13570" max="13571" width="21.42578125" style="1" customWidth="1"/>
    <col min="13572" max="13572" width="58.7109375" style="1" customWidth="1"/>
    <col min="13573" max="13574" width="21.42578125" style="1" customWidth="1"/>
    <col min="13575" max="13824" width="11" style="1"/>
    <col min="13825" max="13825" width="58.5703125" style="1" customWidth="1"/>
    <col min="13826" max="13827" width="21.42578125" style="1" customWidth="1"/>
    <col min="13828" max="13828" width="58.7109375" style="1" customWidth="1"/>
    <col min="13829" max="13830" width="21.42578125" style="1" customWidth="1"/>
    <col min="13831" max="14080" width="11" style="1"/>
    <col min="14081" max="14081" width="58.5703125" style="1" customWidth="1"/>
    <col min="14082" max="14083" width="21.42578125" style="1" customWidth="1"/>
    <col min="14084" max="14084" width="58.7109375" style="1" customWidth="1"/>
    <col min="14085" max="14086" width="21.42578125" style="1" customWidth="1"/>
    <col min="14087" max="14336" width="11" style="1"/>
    <col min="14337" max="14337" width="58.5703125" style="1" customWidth="1"/>
    <col min="14338" max="14339" width="21.42578125" style="1" customWidth="1"/>
    <col min="14340" max="14340" width="58.7109375" style="1" customWidth="1"/>
    <col min="14341" max="14342" width="21.42578125" style="1" customWidth="1"/>
    <col min="14343" max="14592" width="11" style="1"/>
    <col min="14593" max="14593" width="58.5703125" style="1" customWidth="1"/>
    <col min="14594" max="14595" width="21.42578125" style="1" customWidth="1"/>
    <col min="14596" max="14596" width="58.7109375" style="1" customWidth="1"/>
    <col min="14597" max="14598" width="21.42578125" style="1" customWidth="1"/>
    <col min="14599" max="14848" width="11" style="1"/>
    <col min="14849" max="14849" width="58.5703125" style="1" customWidth="1"/>
    <col min="14850" max="14851" width="21.42578125" style="1" customWidth="1"/>
    <col min="14852" max="14852" width="58.7109375" style="1" customWidth="1"/>
    <col min="14853" max="14854" width="21.42578125" style="1" customWidth="1"/>
    <col min="14855" max="15104" width="11" style="1"/>
    <col min="15105" max="15105" width="58.5703125" style="1" customWidth="1"/>
    <col min="15106" max="15107" width="21.42578125" style="1" customWidth="1"/>
    <col min="15108" max="15108" width="58.7109375" style="1" customWidth="1"/>
    <col min="15109" max="15110" width="21.42578125" style="1" customWidth="1"/>
    <col min="15111" max="15360" width="11" style="1"/>
    <col min="15361" max="15361" width="58.5703125" style="1" customWidth="1"/>
    <col min="15362" max="15363" width="21.42578125" style="1" customWidth="1"/>
    <col min="15364" max="15364" width="58.7109375" style="1" customWidth="1"/>
    <col min="15365" max="15366" width="21.42578125" style="1" customWidth="1"/>
    <col min="15367" max="15616" width="11" style="1"/>
    <col min="15617" max="15617" width="58.5703125" style="1" customWidth="1"/>
    <col min="15618" max="15619" width="21.42578125" style="1" customWidth="1"/>
    <col min="15620" max="15620" width="58.7109375" style="1" customWidth="1"/>
    <col min="15621" max="15622" width="21.42578125" style="1" customWidth="1"/>
    <col min="15623" max="15872" width="11" style="1"/>
    <col min="15873" max="15873" width="58.5703125" style="1" customWidth="1"/>
    <col min="15874" max="15875" width="21.42578125" style="1" customWidth="1"/>
    <col min="15876" max="15876" width="58.7109375" style="1" customWidth="1"/>
    <col min="15877" max="15878" width="21.42578125" style="1" customWidth="1"/>
    <col min="15879" max="16128" width="11" style="1"/>
    <col min="16129" max="16129" width="58.5703125" style="1" customWidth="1"/>
    <col min="16130" max="16131" width="21.42578125" style="1" customWidth="1"/>
    <col min="16132" max="16132" width="58.7109375" style="1" customWidth="1"/>
    <col min="16133" max="16134" width="21.42578125" style="1" customWidth="1"/>
    <col min="16135" max="16384" width="11" style="1"/>
  </cols>
  <sheetData>
    <row r="1" spans="1:7" x14ac:dyDescent="0.2">
      <c r="A1" s="33" t="s">
        <v>120</v>
      </c>
      <c r="B1" s="34"/>
      <c r="C1" s="34"/>
      <c r="D1" s="34"/>
      <c r="E1" s="34"/>
      <c r="F1" s="34"/>
    </row>
    <row r="2" spans="1:7" ht="16.5" customHeight="1" x14ac:dyDescent="0.2">
      <c r="A2" s="35" t="s">
        <v>0</v>
      </c>
      <c r="B2" s="35"/>
      <c r="C2" s="35"/>
      <c r="D2" s="35"/>
      <c r="E2" s="35"/>
      <c r="F2" s="35"/>
      <c r="G2" s="2"/>
    </row>
    <row r="3" spans="1:7" ht="16.5" customHeight="1" x14ac:dyDescent="0.2">
      <c r="A3" s="35" t="s">
        <v>122</v>
      </c>
      <c r="B3" s="35"/>
      <c r="C3" s="35"/>
      <c r="D3" s="35"/>
      <c r="E3" s="35"/>
      <c r="F3" s="35"/>
      <c r="G3" s="2"/>
    </row>
    <row r="4" spans="1:7" ht="16.5" customHeight="1" thickBot="1" x14ac:dyDescent="0.25">
      <c r="A4" s="36" t="s">
        <v>1</v>
      </c>
      <c r="B4" s="36"/>
      <c r="C4" s="36"/>
      <c r="D4" s="36"/>
      <c r="E4" s="36"/>
      <c r="F4" s="36"/>
      <c r="G4" s="2"/>
    </row>
    <row r="5" spans="1:7" ht="26.25" customHeight="1" thickBot="1" x14ac:dyDescent="0.25">
      <c r="A5" s="3" t="s">
        <v>2</v>
      </c>
      <c r="B5" s="3">
        <v>2022</v>
      </c>
      <c r="C5" s="4" t="s">
        <v>121</v>
      </c>
      <c r="D5" s="4" t="s">
        <v>2</v>
      </c>
      <c r="E5" s="4">
        <f>B5</f>
        <v>2022</v>
      </c>
      <c r="F5" s="4" t="str">
        <f>C5</f>
        <v>31 de diciembre de 2021</v>
      </c>
    </row>
    <row r="6" spans="1:7" ht="18" customHeight="1" x14ac:dyDescent="0.2">
      <c r="A6" s="5" t="s">
        <v>3</v>
      </c>
      <c r="B6" s="6"/>
      <c r="C6" s="6"/>
      <c r="D6" s="7" t="s">
        <v>4</v>
      </c>
      <c r="E6" s="6"/>
      <c r="F6" s="6"/>
    </row>
    <row r="7" spans="1:7" x14ac:dyDescent="0.2">
      <c r="A7" s="8" t="s">
        <v>5</v>
      </c>
      <c r="B7" s="9"/>
      <c r="C7" s="9"/>
      <c r="D7" s="10" t="s">
        <v>6</v>
      </c>
      <c r="E7" s="9"/>
      <c r="F7" s="9"/>
    </row>
    <row r="8" spans="1:7" x14ac:dyDescent="0.2">
      <c r="A8" s="8" t="s">
        <v>7</v>
      </c>
      <c r="B8" s="11">
        <f>SUM(B9:B15)</f>
        <v>60439270.509999998</v>
      </c>
      <c r="C8" s="11">
        <f>SUM(C9:C15)</f>
        <v>14873028.710000001</v>
      </c>
      <c r="D8" s="10" t="s">
        <v>8</v>
      </c>
      <c r="E8" s="11">
        <f>SUM(E9:E17)</f>
        <v>4706118.2499999991</v>
      </c>
      <c r="F8" s="11">
        <f>SUM(F9:F17)</f>
        <v>18714713.849999998</v>
      </c>
    </row>
    <row r="9" spans="1:7" x14ac:dyDescent="0.2">
      <c r="A9" s="12" t="s">
        <v>9</v>
      </c>
      <c r="B9" s="13">
        <v>0</v>
      </c>
      <c r="C9" s="13">
        <v>0</v>
      </c>
      <c r="D9" s="14" t="s">
        <v>10</v>
      </c>
      <c r="E9" s="13">
        <v>2711681.86</v>
      </c>
      <c r="F9" s="13">
        <v>6618894.25</v>
      </c>
    </row>
    <row r="10" spans="1:7" x14ac:dyDescent="0.2">
      <c r="A10" s="12" t="s">
        <v>11</v>
      </c>
      <c r="B10" s="13">
        <v>60439270.509999998</v>
      </c>
      <c r="C10" s="13">
        <v>14873028.710000001</v>
      </c>
      <c r="D10" s="14" t="s">
        <v>12</v>
      </c>
      <c r="E10" s="13">
        <v>11167.36</v>
      </c>
      <c r="F10" s="13">
        <v>8589861.0700000003</v>
      </c>
    </row>
    <row r="11" spans="1:7" ht="24.75" customHeight="1" x14ac:dyDescent="0.2">
      <c r="A11" s="12" t="s">
        <v>13</v>
      </c>
      <c r="B11" s="13">
        <v>0</v>
      </c>
      <c r="C11" s="13">
        <v>0</v>
      </c>
      <c r="D11" s="15" t="s">
        <v>14</v>
      </c>
      <c r="E11" s="13">
        <v>0</v>
      </c>
      <c r="F11" s="13">
        <v>0</v>
      </c>
    </row>
    <row r="12" spans="1:7" ht="27.75" customHeight="1" x14ac:dyDescent="0.2">
      <c r="A12" s="12" t="s">
        <v>15</v>
      </c>
      <c r="B12" s="13">
        <v>0</v>
      </c>
      <c r="C12" s="13">
        <v>0</v>
      </c>
      <c r="D12" s="15" t="s">
        <v>16</v>
      </c>
      <c r="E12" s="13">
        <v>0</v>
      </c>
      <c r="F12" s="13">
        <v>0</v>
      </c>
    </row>
    <row r="13" spans="1:7" x14ac:dyDescent="0.2">
      <c r="A13" s="12" t="s">
        <v>17</v>
      </c>
      <c r="B13" s="13">
        <v>0</v>
      </c>
      <c r="C13" s="13">
        <v>0</v>
      </c>
      <c r="D13" s="14" t="s">
        <v>18</v>
      </c>
      <c r="E13" s="13">
        <v>0</v>
      </c>
      <c r="F13" s="13">
        <v>0</v>
      </c>
    </row>
    <row r="14" spans="1:7" ht="30" customHeight="1" x14ac:dyDescent="0.2">
      <c r="A14" s="16" t="s">
        <v>19</v>
      </c>
      <c r="B14" s="13">
        <v>0</v>
      </c>
      <c r="C14" s="13">
        <v>0</v>
      </c>
      <c r="D14" s="15" t="s">
        <v>20</v>
      </c>
      <c r="E14" s="13">
        <v>0</v>
      </c>
      <c r="F14" s="13">
        <v>0</v>
      </c>
    </row>
    <row r="15" spans="1:7" ht="24" customHeight="1" x14ac:dyDescent="0.2">
      <c r="A15" s="12" t="s">
        <v>21</v>
      </c>
      <c r="B15" s="13">
        <v>0</v>
      </c>
      <c r="C15" s="13">
        <v>0</v>
      </c>
      <c r="D15" s="15" t="s">
        <v>22</v>
      </c>
      <c r="E15" s="13">
        <v>1912509.26</v>
      </c>
      <c r="F15" s="13">
        <v>3434332.63</v>
      </c>
    </row>
    <row r="16" spans="1:7" ht="26.25" customHeight="1" x14ac:dyDescent="0.2">
      <c r="A16" s="8" t="s">
        <v>23</v>
      </c>
      <c r="B16" s="11">
        <f>SUM(B17:B23)</f>
        <v>2435306.7400000002</v>
      </c>
      <c r="C16" s="11">
        <f>SUM(C17:C23)</f>
        <v>6345768.5</v>
      </c>
      <c r="D16" s="15" t="s">
        <v>24</v>
      </c>
      <c r="E16" s="13">
        <v>0</v>
      </c>
      <c r="F16" s="13">
        <v>0</v>
      </c>
    </row>
    <row r="17" spans="1:6" x14ac:dyDescent="0.2">
      <c r="A17" s="17" t="s">
        <v>25</v>
      </c>
      <c r="B17" s="13">
        <v>0</v>
      </c>
      <c r="C17" s="13">
        <v>0</v>
      </c>
      <c r="D17" s="14" t="s">
        <v>26</v>
      </c>
      <c r="E17" s="13">
        <v>70759.77</v>
      </c>
      <c r="F17" s="13">
        <v>71625.899999999994</v>
      </c>
    </row>
    <row r="18" spans="1:6" x14ac:dyDescent="0.2">
      <c r="A18" s="17" t="s">
        <v>27</v>
      </c>
      <c r="B18" s="13">
        <v>2260000</v>
      </c>
      <c r="C18" s="13">
        <v>6344942.5</v>
      </c>
      <c r="D18" s="10" t="s">
        <v>28</v>
      </c>
      <c r="E18" s="11">
        <f>SUM(E19,E20,E21)</f>
        <v>0</v>
      </c>
      <c r="F18" s="11">
        <f>SUM(F19,F20,F21)</f>
        <v>0</v>
      </c>
    </row>
    <row r="19" spans="1:6" x14ac:dyDescent="0.2">
      <c r="A19" s="17" t="s">
        <v>29</v>
      </c>
      <c r="B19" s="13">
        <v>175306.74</v>
      </c>
      <c r="C19" s="13">
        <v>826</v>
      </c>
      <c r="D19" s="14" t="s">
        <v>30</v>
      </c>
      <c r="E19" s="13">
        <v>0</v>
      </c>
      <c r="F19" s="13">
        <v>0</v>
      </c>
    </row>
    <row r="20" spans="1:6" ht="30" customHeight="1" x14ac:dyDescent="0.2">
      <c r="A20" s="17" t="s">
        <v>31</v>
      </c>
      <c r="B20" s="13">
        <v>0</v>
      </c>
      <c r="C20" s="13">
        <v>0</v>
      </c>
      <c r="D20" s="15" t="s">
        <v>32</v>
      </c>
      <c r="E20" s="13">
        <v>0</v>
      </c>
      <c r="F20" s="13">
        <v>0</v>
      </c>
    </row>
    <row r="21" spans="1:6" x14ac:dyDescent="0.2">
      <c r="A21" s="17" t="s">
        <v>33</v>
      </c>
      <c r="B21" s="13">
        <v>0</v>
      </c>
      <c r="C21" s="13">
        <v>0</v>
      </c>
      <c r="D21" s="14" t="s">
        <v>34</v>
      </c>
      <c r="E21" s="13">
        <v>0</v>
      </c>
      <c r="F21" s="13">
        <v>0</v>
      </c>
    </row>
    <row r="22" spans="1:6" x14ac:dyDescent="0.2">
      <c r="A22" s="17" t="s">
        <v>35</v>
      </c>
      <c r="B22" s="13">
        <v>0</v>
      </c>
      <c r="C22" s="13">
        <v>0</v>
      </c>
      <c r="D22" s="10" t="s">
        <v>36</v>
      </c>
      <c r="E22" s="11">
        <f>SUM(E23,E24)</f>
        <v>0</v>
      </c>
      <c r="F22" s="11">
        <f>SUM(F23,F24)</f>
        <v>0</v>
      </c>
    </row>
    <row r="23" spans="1:6" ht="25.5" x14ac:dyDescent="0.2">
      <c r="A23" s="16" t="s">
        <v>37</v>
      </c>
      <c r="B23" s="13">
        <v>0</v>
      </c>
      <c r="C23" s="13">
        <v>0</v>
      </c>
      <c r="D23" s="14" t="s">
        <v>38</v>
      </c>
      <c r="E23" s="13">
        <v>0</v>
      </c>
      <c r="F23" s="13">
        <v>0</v>
      </c>
    </row>
    <row r="24" spans="1:6" x14ac:dyDescent="0.2">
      <c r="A24" s="8" t="s">
        <v>39</v>
      </c>
      <c r="B24" s="11">
        <f>SUM(B25:B29)</f>
        <v>0</v>
      </c>
      <c r="C24" s="11">
        <f>SUM(C25:C29)</f>
        <v>0</v>
      </c>
      <c r="D24" s="14" t="s">
        <v>40</v>
      </c>
      <c r="E24" s="13">
        <v>0</v>
      </c>
      <c r="F24" s="13">
        <v>0</v>
      </c>
    </row>
    <row r="25" spans="1:6" ht="25.5" x14ac:dyDescent="0.2">
      <c r="A25" s="16" t="s">
        <v>41</v>
      </c>
      <c r="B25" s="13">
        <v>0</v>
      </c>
      <c r="C25" s="13">
        <v>0</v>
      </c>
      <c r="D25" s="10" t="s">
        <v>42</v>
      </c>
      <c r="E25" s="11">
        <v>0</v>
      </c>
      <c r="F25" s="11">
        <v>0</v>
      </c>
    </row>
    <row r="26" spans="1:6" ht="25.5" x14ac:dyDescent="0.2">
      <c r="A26" s="16" t="s">
        <v>43</v>
      </c>
      <c r="B26" s="13">
        <v>0</v>
      </c>
      <c r="C26" s="13">
        <v>0</v>
      </c>
      <c r="D26" s="10" t="s">
        <v>44</v>
      </c>
      <c r="E26" s="11">
        <f>E27+E28+E29</f>
        <v>0</v>
      </c>
      <c r="F26" s="11">
        <f>F27+F28+F29</f>
        <v>0</v>
      </c>
    </row>
    <row r="27" spans="1:6" ht="25.5" x14ac:dyDescent="0.2">
      <c r="A27" s="16" t="s">
        <v>45</v>
      </c>
      <c r="B27" s="13">
        <v>0</v>
      </c>
      <c r="C27" s="13">
        <v>0</v>
      </c>
      <c r="D27" s="14" t="s">
        <v>46</v>
      </c>
      <c r="E27" s="13">
        <v>0</v>
      </c>
      <c r="F27" s="13">
        <v>0</v>
      </c>
    </row>
    <row r="28" spans="1:6" x14ac:dyDescent="0.2">
      <c r="A28" s="17" t="s">
        <v>47</v>
      </c>
      <c r="B28" s="13">
        <v>0</v>
      </c>
      <c r="C28" s="13">
        <v>0</v>
      </c>
      <c r="D28" s="14" t="s">
        <v>48</v>
      </c>
      <c r="E28" s="13">
        <v>0</v>
      </c>
      <c r="F28" s="13">
        <v>0</v>
      </c>
    </row>
    <row r="29" spans="1:6" ht="24.75" customHeight="1" x14ac:dyDescent="0.2">
      <c r="A29" s="16" t="s">
        <v>49</v>
      </c>
      <c r="B29" s="13">
        <v>0</v>
      </c>
      <c r="C29" s="13">
        <v>0</v>
      </c>
      <c r="D29" s="14" t="s">
        <v>50</v>
      </c>
      <c r="E29" s="13">
        <v>0</v>
      </c>
      <c r="F29" s="13">
        <v>0</v>
      </c>
    </row>
    <row r="30" spans="1:6" ht="25.5" x14ac:dyDescent="0.2">
      <c r="A30" s="8" t="s">
        <v>51</v>
      </c>
      <c r="B30" s="11">
        <f>SUM(B31:B35)</f>
        <v>0</v>
      </c>
      <c r="C30" s="11">
        <f>SUM(C31:C35)</f>
        <v>0</v>
      </c>
      <c r="D30" s="10" t="s">
        <v>52</v>
      </c>
      <c r="E30" s="11">
        <f>SUM(E31:E36)</f>
        <v>0</v>
      </c>
      <c r="F30" s="11">
        <f>SUM(F31:F36)</f>
        <v>0</v>
      </c>
    </row>
    <row r="31" spans="1:6" x14ac:dyDescent="0.2">
      <c r="A31" s="17" t="s">
        <v>53</v>
      </c>
      <c r="B31" s="13">
        <v>0</v>
      </c>
      <c r="C31" s="13">
        <v>0</v>
      </c>
      <c r="D31" s="14" t="s">
        <v>54</v>
      </c>
      <c r="E31" s="13">
        <v>0</v>
      </c>
      <c r="F31" s="13">
        <v>0</v>
      </c>
    </row>
    <row r="32" spans="1:6" x14ac:dyDescent="0.2">
      <c r="A32" s="17" t="s">
        <v>55</v>
      </c>
      <c r="B32" s="13">
        <v>0</v>
      </c>
      <c r="C32" s="13">
        <v>0</v>
      </c>
      <c r="D32" s="14" t="s">
        <v>56</v>
      </c>
      <c r="E32" s="13">
        <v>0</v>
      </c>
      <c r="F32" s="13">
        <v>0</v>
      </c>
    </row>
    <row r="33" spans="1:6" x14ac:dyDescent="0.2">
      <c r="A33" s="17" t="s">
        <v>57</v>
      </c>
      <c r="B33" s="13">
        <v>0</v>
      </c>
      <c r="C33" s="13">
        <v>0</v>
      </c>
      <c r="D33" s="14" t="s">
        <v>58</v>
      </c>
      <c r="E33" s="13">
        <v>0</v>
      </c>
      <c r="F33" s="13">
        <v>0</v>
      </c>
    </row>
    <row r="34" spans="1:6" ht="25.5" x14ac:dyDescent="0.2">
      <c r="A34" s="16" t="s">
        <v>59</v>
      </c>
      <c r="B34" s="13">
        <v>0</v>
      </c>
      <c r="C34" s="13">
        <v>0</v>
      </c>
      <c r="D34" s="15" t="s">
        <v>60</v>
      </c>
      <c r="E34" s="13">
        <v>0</v>
      </c>
      <c r="F34" s="13">
        <v>0</v>
      </c>
    </row>
    <row r="35" spans="1:6" ht="25.5" x14ac:dyDescent="0.2">
      <c r="A35" s="17" t="s">
        <v>61</v>
      </c>
      <c r="B35" s="13">
        <v>0</v>
      </c>
      <c r="C35" s="13">
        <v>0</v>
      </c>
      <c r="D35" s="15" t="s">
        <v>62</v>
      </c>
      <c r="E35" s="13">
        <v>0</v>
      </c>
      <c r="F35" s="13">
        <v>0</v>
      </c>
    </row>
    <row r="36" spans="1:6" x14ac:dyDescent="0.2">
      <c r="A36" s="8" t="s">
        <v>63</v>
      </c>
      <c r="B36" s="18">
        <v>0</v>
      </c>
      <c r="C36" s="18">
        <v>0</v>
      </c>
      <c r="D36" s="14" t="s">
        <v>64</v>
      </c>
      <c r="E36" s="13">
        <v>0</v>
      </c>
      <c r="F36" s="13">
        <v>0</v>
      </c>
    </row>
    <row r="37" spans="1:6" x14ac:dyDescent="0.2">
      <c r="A37" s="8" t="s">
        <v>65</v>
      </c>
      <c r="B37" s="11">
        <f>SUM(B38:B39)</f>
        <v>0</v>
      </c>
      <c r="C37" s="11">
        <f>SUM(C38:C39)</f>
        <v>0</v>
      </c>
      <c r="D37" s="10" t="s">
        <v>66</v>
      </c>
      <c r="E37" s="11">
        <f>SUM(E38:E40)</f>
        <v>0</v>
      </c>
      <c r="F37" s="11">
        <f>SUM(F38:F40)</f>
        <v>0</v>
      </c>
    </row>
    <row r="38" spans="1:6" ht="25.5" x14ac:dyDescent="0.2">
      <c r="A38" s="16" t="s">
        <v>67</v>
      </c>
      <c r="B38" s="13">
        <v>0</v>
      </c>
      <c r="C38" s="13">
        <v>0</v>
      </c>
      <c r="D38" s="14" t="s">
        <v>68</v>
      </c>
      <c r="E38" s="13">
        <v>0</v>
      </c>
      <c r="F38" s="13">
        <v>0</v>
      </c>
    </row>
    <row r="39" spans="1:6" x14ac:dyDescent="0.2">
      <c r="A39" s="17" t="s">
        <v>69</v>
      </c>
      <c r="B39" s="13">
        <v>0</v>
      </c>
      <c r="C39" s="13">
        <v>0</v>
      </c>
      <c r="D39" s="14" t="s">
        <v>70</v>
      </c>
      <c r="E39" s="13">
        <v>0</v>
      </c>
      <c r="F39" s="13">
        <v>0</v>
      </c>
    </row>
    <row r="40" spans="1:6" ht="21" customHeight="1" x14ac:dyDescent="0.2">
      <c r="A40" s="8" t="s">
        <v>71</v>
      </c>
      <c r="B40" s="11">
        <f>SUM(B41:B44)</f>
        <v>15075.32</v>
      </c>
      <c r="C40" s="11">
        <f>SUM(C41:C44)</f>
        <v>15075.32</v>
      </c>
      <c r="D40" s="14" t="s">
        <v>72</v>
      </c>
      <c r="E40" s="13">
        <v>0</v>
      </c>
      <c r="F40" s="13">
        <v>0</v>
      </c>
    </row>
    <row r="41" spans="1:6" x14ac:dyDescent="0.2">
      <c r="A41" s="17" t="s">
        <v>73</v>
      </c>
      <c r="B41" s="13">
        <v>15075.32</v>
      </c>
      <c r="C41" s="13">
        <v>15075.32</v>
      </c>
      <c r="D41" s="10" t="s">
        <v>74</v>
      </c>
      <c r="E41" s="11">
        <f>SUM(E42:E44)</f>
        <v>0</v>
      </c>
      <c r="F41" s="11">
        <f>SUM(F42:F44)</f>
        <v>0</v>
      </c>
    </row>
    <row r="42" spans="1:6" x14ac:dyDescent="0.2">
      <c r="A42" s="17" t="s">
        <v>75</v>
      </c>
      <c r="B42" s="13">
        <v>0</v>
      </c>
      <c r="C42" s="13">
        <v>0</v>
      </c>
      <c r="D42" s="14" t="s">
        <v>76</v>
      </c>
      <c r="E42" s="13">
        <v>0</v>
      </c>
      <c r="F42" s="13">
        <v>0</v>
      </c>
    </row>
    <row r="43" spans="1:6" ht="25.5" x14ac:dyDescent="0.2">
      <c r="A43" s="16" t="s">
        <v>77</v>
      </c>
      <c r="B43" s="13">
        <v>0</v>
      </c>
      <c r="C43" s="13">
        <v>0</v>
      </c>
      <c r="D43" s="14" t="s">
        <v>78</v>
      </c>
      <c r="E43" s="13">
        <v>0</v>
      </c>
      <c r="F43" s="13">
        <v>0</v>
      </c>
    </row>
    <row r="44" spans="1:6" x14ac:dyDescent="0.2">
      <c r="A44" s="17" t="s">
        <v>79</v>
      </c>
      <c r="B44" s="13">
        <v>0</v>
      </c>
      <c r="C44" s="13">
        <v>0</v>
      </c>
      <c r="D44" s="14" t="s">
        <v>80</v>
      </c>
      <c r="E44" s="13">
        <v>0</v>
      </c>
      <c r="F44" s="13">
        <v>0</v>
      </c>
    </row>
    <row r="45" spans="1:6" x14ac:dyDescent="0.2">
      <c r="A45" s="17"/>
      <c r="B45" s="19"/>
      <c r="C45" s="19"/>
      <c r="D45" s="14"/>
      <c r="E45" s="19"/>
      <c r="F45" s="19"/>
    </row>
    <row r="46" spans="1:6" ht="13.5" x14ac:dyDescent="0.2">
      <c r="A46" s="8" t="s">
        <v>81</v>
      </c>
      <c r="B46" s="20">
        <f>SUM(B8+B16+B24+B30+B36+B37+B40)</f>
        <v>62889652.57</v>
      </c>
      <c r="C46" s="20">
        <f>SUM(C8,C16,C24,C30,C36,C37,C40)</f>
        <v>21233872.530000001</v>
      </c>
      <c r="D46" s="10" t="s">
        <v>82</v>
      </c>
      <c r="E46" s="11">
        <f>SUM(E8,E18,E22,E25,E26,E30,E37,E41)</f>
        <v>4706118.2499999991</v>
      </c>
      <c r="F46" s="11">
        <f>SUM(F8,F18,F22,F25,F26,F30,F37,F41)</f>
        <v>18714713.849999998</v>
      </c>
    </row>
    <row r="47" spans="1:6" x14ac:dyDescent="0.2">
      <c r="A47" s="12"/>
      <c r="B47" s="19"/>
      <c r="C47" s="19"/>
      <c r="D47" s="21"/>
      <c r="E47" s="19"/>
      <c r="F47" s="19"/>
    </row>
    <row r="48" spans="1:6" x14ac:dyDescent="0.2">
      <c r="A48" s="8" t="s">
        <v>83</v>
      </c>
      <c r="B48" s="19"/>
      <c r="C48" s="19"/>
      <c r="D48" s="10" t="s">
        <v>84</v>
      </c>
      <c r="E48" s="19"/>
      <c r="F48" s="19"/>
    </row>
    <row r="49" spans="1:6" x14ac:dyDescent="0.2">
      <c r="A49" s="22" t="s">
        <v>85</v>
      </c>
      <c r="B49" s="23">
        <v>0</v>
      </c>
      <c r="C49" s="23">
        <v>0</v>
      </c>
      <c r="D49" s="24" t="s">
        <v>86</v>
      </c>
      <c r="E49" s="23">
        <v>0</v>
      </c>
      <c r="F49" s="23">
        <v>0</v>
      </c>
    </row>
    <row r="50" spans="1:6" x14ac:dyDescent="0.2">
      <c r="A50" s="22" t="s">
        <v>87</v>
      </c>
      <c r="B50" s="23">
        <v>0</v>
      </c>
      <c r="C50" s="23">
        <v>0</v>
      </c>
      <c r="D50" s="24" t="s">
        <v>88</v>
      </c>
      <c r="E50" s="23">
        <v>0</v>
      </c>
      <c r="F50" s="23">
        <v>0</v>
      </c>
    </row>
    <row r="51" spans="1:6" ht="25.5" x14ac:dyDescent="0.2">
      <c r="A51" s="22" t="s">
        <v>89</v>
      </c>
      <c r="B51" s="23">
        <v>926434.18</v>
      </c>
      <c r="C51" s="23">
        <v>926434.18</v>
      </c>
      <c r="D51" s="24" t="s">
        <v>90</v>
      </c>
      <c r="E51" s="23">
        <v>0</v>
      </c>
      <c r="F51" s="23">
        <v>0</v>
      </c>
    </row>
    <row r="52" spans="1:6" x14ac:dyDescent="0.2">
      <c r="A52" s="22" t="s">
        <v>91</v>
      </c>
      <c r="B52" s="23">
        <v>29510653.27</v>
      </c>
      <c r="C52" s="23">
        <v>29510473.27</v>
      </c>
      <c r="D52" s="24" t="s">
        <v>92</v>
      </c>
      <c r="E52" s="23">
        <v>0</v>
      </c>
      <c r="F52" s="23">
        <v>0</v>
      </c>
    </row>
    <row r="53" spans="1:6" ht="21.75" customHeight="1" x14ac:dyDescent="0.2">
      <c r="A53" s="22" t="s">
        <v>93</v>
      </c>
      <c r="B53" s="23">
        <v>1603905.28</v>
      </c>
      <c r="C53" s="23">
        <v>1603905.28</v>
      </c>
      <c r="D53" s="24" t="s">
        <v>94</v>
      </c>
      <c r="E53" s="23">
        <v>0</v>
      </c>
      <c r="F53" s="23">
        <v>0</v>
      </c>
    </row>
    <row r="54" spans="1:6" ht="29.25" customHeight="1" x14ac:dyDescent="0.2">
      <c r="A54" s="22" t="s">
        <v>95</v>
      </c>
      <c r="B54" s="23">
        <v>-28329185.309999999</v>
      </c>
      <c r="C54" s="23">
        <v>-28329185.309999999</v>
      </c>
      <c r="D54" s="24" t="s">
        <v>96</v>
      </c>
      <c r="E54" s="23">
        <v>0</v>
      </c>
      <c r="F54" s="23">
        <v>0</v>
      </c>
    </row>
    <row r="55" spans="1:6" x14ac:dyDescent="0.2">
      <c r="A55" s="22" t="s">
        <v>97</v>
      </c>
      <c r="B55" s="23">
        <v>0</v>
      </c>
      <c r="C55" s="23">
        <v>0</v>
      </c>
      <c r="D55" s="25"/>
      <c r="E55" s="19"/>
      <c r="F55" s="19"/>
    </row>
    <row r="56" spans="1:6" x14ac:dyDescent="0.2">
      <c r="A56" s="22" t="s">
        <v>98</v>
      </c>
      <c r="B56" s="23">
        <v>0</v>
      </c>
      <c r="C56" s="23">
        <v>0</v>
      </c>
      <c r="D56" s="10" t="s">
        <v>99</v>
      </c>
      <c r="E56" s="11">
        <f>SUM(E49:E54)</f>
        <v>0</v>
      </c>
      <c r="F56" s="11">
        <f>SUM(F49:F54)</f>
        <v>0</v>
      </c>
    </row>
    <row r="57" spans="1:6" x14ac:dyDescent="0.2">
      <c r="A57" s="22" t="s">
        <v>100</v>
      </c>
      <c r="B57" s="23">
        <v>0</v>
      </c>
      <c r="C57" s="23">
        <v>0</v>
      </c>
      <c r="D57" s="21"/>
      <c r="E57" s="19"/>
      <c r="F57" s="19"/>
    </row>
    <row r="58" spans="1:6" x14ac:dyDescent="0.2">
      <c r="A58" s="17"/>
      <c r="B58" s="26"/>
      <c r="C58" s="26"/>
      <c r="D58" s="10" t="s">
        <v>101</v>
      </c>
      <c r="E58" s="11">
        <f>SUM(E46,E56)</f>
        <v>4706118.2499999991</v>
      </c>
      <c r="F58" s="11">
        <f>SUM(F46,F56)</f>
        <v>18714713.849999998</v>
      </c>
    </row>
    <row r="59" spans="1:6" x14ac:dyDescent="0.2">
      <c r="A59" s="8" t="s">
        <v>102</v>
      </c>
      <c r="B59" s="11">
        <f>SUM(B49,B50,B51,B52,B53,B54,B55,B56,B57)</f>
        <v>3711807.4200000018</v>
      </c>
      <c r="C59" s="11">
        <f>SUM(C49,C50,C51,C52,C53,C54,C55,C56,C57)</f>
        <v>3711627.4200000018</v>
      </c>
      <c r="D59" s="14"/>
      <c r="E59" s="19"/>
      <c r="F59" s="19"/>
    </row>
    <row r="60" spans="1:6" x14ac:dyDescent="0.2">
      <c r="A60" s="17"/>
      <c r="B60" s="26"/>
      <c r="C60" s="26"/>
      <c r="D60" s="10" t="s">
        <v>103</v>
      </c>
      <c r="E60" s="19"/>
      <c r="F60" s="19"/>
    </row>
    <row r="61" spans="1:6" ht="19.5" customHeight="1" x14ac:dyDescent="0.2">
      <c r="A61" s="8" t="s">
        <v>104</v>
      </c>
      <c r="B61" s="20">
        <f>SUM(B46,B59)</f>
        <v>66601459.990000002</v>
      </c>
      <c r="C61" s="20">
        <f>SUM(C46,C59)</f>
        <v>24945499.950000003</v>
      </c>
      <c r="D61" s="25"/>
      <c r="E61" s="19"/>
      <c r="F61" s="19"/>
    </row>
    <row r="62" spans="1:6" x14ac:dyDescent="0.2">
      <c r="A62" s="17"/>
      <c r="B62" s="27"/>
      <c r="C62" s="27"/>
      <c r="D62" s="10" t="s">
        <v>105</v>
      </c>
      <c r="E62" s="11">
        <f>SUM(E63:E65)</f>
        <v>844845.88</v>
      </c>
      <c r="F62" s="11">
        <f>SUM(F63:F65)</f>
        <v>844665.88</v>
      </c>
    </row>
    <row r="63" spans="1:6" x14ac:dyDescent="0.2">
      <c r="A63" s="17"/>
      <c r="B63" s="27"/>
      <c r="C63" s="27"/>
      <c r="D63" s="24" t="s">
        <v>106</v>
      </c>
      <c r="E63" s="13">
        <v>0</v>
      </c>
      <c r="F63" s="13">
        <v>0</v>
      </c>
    </row>
    <row r="64" spans="1:6" x14ac:dyDescent="0.2">
      <c r="A64" s="17"/>
      <c r="B64" s="27"/>
      <c r="C64" s="27"/>
      <c r="D64" s="24" t="s">
        <v>107</v>
      </c>
      <c r="E64" s="13">
        <v>844845.88</v>
      </c>
      <c r="F64" s="13">
        <v>844665.88</v>
      </c>
    </row>
    <row r="65" spans="1:6" x14ac:dyDescent="0.2">
      <c r="A65" s="17"/>
      <c r="B65" s="27"/>
      <c r="C65" s="27"/>
      <c r="D65" s="24" t="s">
        <v>108</v>
      </c>
      <c r="E65" s="13">
        <v>0</v>
      </c>
      <c r="F65" s="13">
        <v>0</v>
      </c>
    </row>
    <row r="66" spans="1:6" x14ac:dyDescent="0.2">
      <c r="A66" s="17"/>
      <c r="B66" s="27"/>
      <c r="C66" s="27"/>
      <c r="D66" s="14"/>
      <c r="E66" s="19"/>
      <c r="F66" s="19"/>
    </row>
    <row r="67" spans="1:6" x14ac:dyDescent="0.2">
      <c r="A67" s="17"/>
      <c r="B67" s="27"/>
      <c r="C67" s="27"/>
      <c r="D67" s="10" t="s">
        <v>109</v>
      </c>
      <c r="E67" s="11">
        <f>SUM(E68:E72)</f>
        <v>61050495.859999999</v>
      </c>
      <c r="F67" s="11">
        <f>SUM(F68:F72)</f>
        <v>5386120.2200000007</v>
      </c>
    </row>
    <row r="68" spans="1:6" x14ac:dyDescent="0.2">
      <c r="A68" s="17"/>
      <c r="B68" s="27"/>
      <c r="C68" s="27"/>
      <c r="D68" s="24" t="s">
        <v>110</v>
      </c>
      <c r="E68" s="13">
        <v>57065178.899999999</v>
      </c>
      <c r="F68" s="13">
        <v>941266.77</v>
      </c>
    </row>
    <row r="69" spans="1:6" x14ac:dyDescent="0.2">
      <c r="A69" s="17"/>
      <c r="B69" s="27"/>
      <c r="C69" s="27"/>
      <c r="D69" s="24" t="s">
        <v>111</v>
      </c>
      <c r="E69" s="13">
        <v>3985316.96</v>
      </c>
      <c r="F69" s="13">
        <v>4444853.45</v>
      </c>
    </row>
    <row r="70" spans="1:6" x14ac:dyDescent="0.2">
      <c r="A70" s="17"/>
      <c r="B70" s="27"/>
      <c r="C70" s="27"/>
      <c r="D70" s="24" t="s">
        <v>112</v>
      </c>
      <c r="E70" s="13">
        <v>0</v>
      </c>
      <c r="F70" s="13">
        <v>0</v>
      </c>
    </row>
    <row r="71" spans="1:6" x14ac:dyDescent="0.2">
      <c r="A71" s="17"/>
      <c r="B71" s="27"/>
      <c r="C71" s="27"/>
      <c r="D71" s="24" t="s">
        <v>113</v>
      </c>
      <c r="E71" s="13">
        <v>0</v>
      </c>
      <c r="F71" s="13">
        <v>0</v>
      </c>
    </row>
    <row r="72" spans="1:6" x14ac:dyDescent="0.2">
      <c r="A72" s="17"/>
      <c r="B72" s="27"/>
      <c r="C72" s="27"/>
      <c r="D72" s="24" t="s">
        <v>114</v>
      </c>
      <c r="E72" s="13">
        <v>0</v>
      </c>
      <c r="F72" s="13">
        <v>0</v>
      </c>
    </row>
    <row r="73" spans="1:6" x14ac:dyDescent="0.2">
      <c r="A73" s="17"/>
      <c r="B73" s="27"/>
      <c r="C73" s="27"/>
      <c r="D73" s="14"/>
      <c r="E73" s="19"/>
      <c r="F73" s="19"/>
    </row>
    <row r="74" spans="1:6" ht="25.5" x14ac:dyDescent="0.2">
      <c r="A74" s="17"/>
      <c r="B74" s="27"/>
      <c r="C74" s="27"/>
      <c r="D74" s="10" t="s">
        <v>115</v>
      </c>
      <c r="E74" s="11">
        <f>SUM(E75:E76)</f>
        <v>0</v>
      </c>
      <c r="F74" s="11">
        <f>SUM(F75:F76)</f>
        <v>0</v>
      </c>
    </row>
    <row r="75" spans="1:6" x14ac:dyDescent="0.2">
      <c r="A75" s="17"/>
      <c r="B75" s="27"/>
      <c r="C75" s="27"/>
      <c r="D75" s="24" t="s">
        <v>116</v>
      </c>
      <c r="E75" s="13">
        <v>0</v>
      </c>
      <c r="F75" s="13">
        <v>0</v>
      </c>
    </row>
    <row r="76" spans="1:6" x14ac:dyDescent="0.2">
      <c r="A76" s="17"/>
      <c r="B76" s="27"/>
      <c r="C76" s="27"/>
      <c r="D76" s="24" t="s">
        <v>117</v>
      </c>
      <c r="E76" s="13">
        <v>0</v>
      </c>
      <c r="F76" s="13">
        <v>0</v>
      </c>
    </row>
    <row r="77" spans="1:6" x14ac:dyDescent="0.2">
      <c r="A77" s="17"/>
      <c r="B77" s="27"/>
      <c r="C77" s="27"/>
      <c r="D77" s="14"/>
      <c r="E77" s="19"/>
      <c r="F77" s="19"/>
    </row>
    <row r="78" spans="1:6" x14ac:dyDescent="0.2">
      <c r="A78" s="17"/>
      <c r="B78" s="27"/>
      <c r="C78" s="27"/>
      <c r="D78" s="10" t="s">
        <v>118</v>
      </c>
      <c r="E78" s="11">
        <f>SUM(E62,E67,E74)</f>
        <v>61895341.740000002</v>
      </c>
      <c r="F78" s="11">
        <f>SUM(F62,F67,F74)</f>
        <v>6230786.1000000006</v>
      </c>
    </row>
    <row r="79" spans="1:6" x14ac:dyDescent="0.2">
      <c r="A79" s="17"/>
      <c r="B79" s="27"/>
      <c r="C79" s="27"/>
      <c r="D79" s="14"/>
      <c r="E79" s="19"/>
      <c r="F79" s="19"/>
    </row>
    <row r="80" spans="1:6" x14ac:dyDescent="0.2">
      <c r="A80" s="17"/>
      <c r="B80" s="27"/>
      <c r="C80" s="27"/>
      <c r="D80" s="10" t="s">
        <v>119</v>
      </c>
      <c r="E80" s="11">
        <f>SUM(E58,E78)</f>
        <v>66601459.990000002</v>
      </c>
      <c r="F80" s="11">
        <f>SUM(F58,F78)</f>
        <v>24945499.949999999</v>
      </c>
    </row>
    <row r="81" spans="1:6" ht="13.5" thickBot="1" x14ac:dyDescent="0.25">
      <c r="A81" s="28"/>
      <c r="B81" s="29"/>
      <c r="C81" s="29"/>
      <c r="D81" s="30"/>
      <c r="E81" s="31"/>
      <c r="F81" s="31"/>
    </row>
    <row r="82" spans="1:6" x14ac:dyDescent="0.2">
      <c r="E82" s="32" t="str">
        <f>IF(B61=E80," ","ERROR")</f>
        <v xml:space="preserve"> </v>
      </c>
      <c r="F82" s="32" t="str">
        <f>IF(C61=F80," ","ERROR")</f>
        <v xml:space="preserve"> </v>
      </c>
    </row>
    <row r="83" spans="1:6" x14ac:dyDescent="0.2">
      <c r="E83" s="32"/>
      <c r="F83" s="32"/>
    </row>
    <row r="84" spans="1:6" x14ac:dyDescent="0.2">
      <c r="E84" s="32"/>
      <c r="F84" s="32"/>
    </row>
    <row r="85" spans="1:6" x14ac:dyDescent="0.2">
      <c r="E85" s="32"/>
      <c r="F85" s="32"/>
    </row>
    <row r="86" spans="1:6" x14ac:dyDescent="0.2">
      <c r="E86" s="32"/>
      <c r="F86" s="32"/>
    </row>
    <row r="87" spans="1:6" x14ac:dyDescent="0.2">
      <c r="E87" s="32"/>
      <c r="F87" s="32"/>
    </row>
    <row r="88" spans="1:6" x14ac:dyDescent="0.2">
      <c r="E88" s="32"/>
      <c r="F88" s="32"/>
    </row>
    <row r="89" spans="1:6" x14ac:dyDescent="0.2">
      <c r="E89" s="32"/>
      <c r="F89" s="32"/>
    </row>
    <row r="90" spans="1:6" x14ac:dyDescent="0.2">
      <c r="E90" s="32"/>
      <c r="F90" s="32"/>
    </row>
    <row r="91" spans="1:6" x14ac:dyDescent="0.2">
      <c r="E91" s="32"/>
      <c r="F91" s="32"/>
    </row>
    <row r="92" spans="1:6" x14ac:dyDescent="0.2">
      <c r="E92" s="32"/>
      <c r="F92" s="32"/>
    </row>
    <row r="93" spans="1:6" x14ac:dyDescent="0.2">
      <c r="E93" s="32"/>
      <c r="F93" s="32"/>
    </row>
    <row r="94" spans="1:6" x14ac:dyDescent="0.2">
      <c r="E94" s="32"/>
      <c r="F94" s="32"/>
    </row>
    <row r="95" spans="1:6" x14ac:dyDescent="0.2">
      <c r="E95" s="32"/>
      <c r="F95" s="32"/>
    </row>
    <row r="96" spans="1:6" x14ac:dyDescent="0.2">
      <c r="E96" s="32"/>
      <c r="F96" s="32"/>
    </row>
    <row r="97" spans="5:6" x14ac:dyDescent="0.2">
      <c r="E97" s="32"/>
      <c r="F97" s="32"/>
    </row>
    <row r="98" spans="5:6" x14ac:dyDescent="0.2">
      <c r="E98" s="32"/>
      <c r="F98" s="32"/>
    </row>
    <row r="99" spans="5:6" x14ac:dyDescent="0.2">
      <c r="E99" s="32"/>
      <c r="F99" s="32"/>
    </row>
    <row r="100" spans="5:6" x14ac:dyDescent="0.2">
      <c r="E100" s="32"/>
      <c r="F100" s="32"/>
    </row>
    <row r="101" spans="5:6" x14ac:dyDescent="0.2">
      <c r="E101" s="32"/>
      <c r="F101" s="32"/>
    </row>
    <row r="102" spans="5:6" x14ac:dyDescent="0.2">
      <c r="E102" s="32"/>
      <c r="F102" s="32"/>
    </row>
    <row r="103" spans="5:6" x14ac:dyDescent="0.2">
      <c r="E103" s="32"/>
      <c r="F103" s="32"/>
    </row>
    <row r="104" spans="5:6" x14ac:dyDescent="0.2">
      <c r="E104" s="32"/>
      <c r="F104" s="32"/>
    </row>
    <row r="105" spans="5:6" x14ac:dyDescent="0.2">
      <c r="E105" s="32"/>
      <c r="F105" s="32"/>
    </row>
    <row r="106" spans="5:6" x14ac:dyDescent="0.2">
      <c r="E106" s="32"/>
      <c r="F106" s="32"/>
    </row>
    <row r="107" spans="5:6" x14ac:dyDescent="0.2">
      <c r="E107" s="32"/>
      <c r="F107" s="32"/>
    </row>
    <row r="108" spans="5:6" x14ac:dyDescent="0.2">
      <c r="E108" s="32"/>
      <c r="F108" s="32"/>
    </row>
    <row r="109" spans="5:6" x14ac:dyDescent="0.2">
      <c r="E109" s="32"/>
      <c r="F109" s="32"/>
    </row>
    <row r="110" spans="5:6" x14ac:dyDescent="0.2">
      <c r="E110" s="32"/>
      <c r="F110" s="32"/>
    </row>
    <row r="111" spans="5:6" x14ac:dyDescent="0.2">
      <c r="E111" s="32"/>
      <c r="F111" s="32"/>
    </row>
    <row r="112" spans="5:6" x14ac:dyDescent="0.2">
      <c r="E112" s="32"/>
      <c r="F112" s="32"/>
    </row>
    <row r="113" spans="5:6" x14ac:dyDescent="0.2">
      <c r="E113" s="32"/>
      <c r="F113" s="32"/>
    </row>
    <row r="114" spans="5:6" x14ac:dyDescent="0.2">
      <c r="E114" s="32"/>
      <c r="F114" s="32"/>
    </row>
    <row r="115" spans="5:6" x14ac:dyDescent="0.2">
      <c r="E115" s="32"/>
      <c r="F115" s="32"/>
    </row>
    <row r="116" spans="5:6" x14ac:dyDescent="0.2">
      <c r="E116" s="32"/>
      <c r="F116" s="32"/>
    </row>
    <row r="117" spans="5:6" x14ac:dyDescent="0.2">
      <c r="E117" s="32"/>
      <c r="F117" s="32"/>
    </row>
    <row r="118" spans="5:6" x14ac:dyDescent="0.2">
      <c r="E118" s="32"/>
      <c r="F118" s="32"/>
    </row>
    <row r="119" spans="5:6" x14ac:dyDescent="0.2">
      <c r="E119" s="32"/>
      <c r="F119" s="32"/>
    </row>
    <row r="120" spans="5:6" x14ac:dyDescent="0.2">
      <c r="E120" s="32"/>
      <c r="F120" s="32"/>
    </row>
    <row r="121" spans="5:6" x14ac:dyDescent="0.2">
      <c r="E121" s="32"/>
      <c r="F121" s="32"/>
    </row>
    <row r="122" spans="5:6" x14ac:dyDescent="0.2">
      <c r="E122" s="32"/>
      <c r="F122" s="32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 SANTOS GONZÁLEZ</cp:lastModifiedBy>
  <dcterms:created xsi:type="dcterms:W3CDTF">2020-10-13T16:16:11Z</dcterms:created>
  <dcterms:modified xsi:type="dcterms:W3CDTF">2022-07-22T18:06:51Z</dcterms:modified>
</cp:coreProperties>
</file>