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laneacion\Reportes Ley de Disciplina Financiera\Primer Trimestre 2021\"/>
    </mc:Choice>
  </mc:AlternateContent>
  <bookViews>
    <workbookView xWindow="0" yWindow="0" windowWidth="14280" windowHeight="1239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  <c r="B12" i="1"/>
  <c r="B10" i="1"/>
  <c r="D25" i="1" l="1"/>
  <c r="D16" i="1" l="1"/>
  <c r="G16" i="1"/>
  <c r="D17" i="1"/>
  <c r="G17" i="1"/>
  <c r="D18" i="1"/>
  <c r="G18" i="1"/>
  <c r="D19" i="1"/>
  <c r="G19" i="1"/>
  <c r="D20" i="1"/>
  <c r="G20" i="1"/>
  <c r="D21" i="1"/>
  <c r="G21" i="1"/>
  <c r="D22" i="1"/>
  <c r="G22" i="1"/>
  <c r="B24" i="1"/>
  <c r="C24" i="1"/>
  <c r="E24" i="1"/>
  <c r="F24" i="1"/>
  <c r="G25" i="1"/>
  <c r="D26" i="1"/>
  <c r="G26" i="1"/>
  <c r="D27" i="1"/>
  <c r="G27" i="1"/>
  <c r="D28" i="1"/>
  <c r="G28" i="1"/>
  <c r="D29" i="1"/>
  <c r="G29" i="1"/>
  <c r="D30" i="1"/>
  <c r="G30" i="1"/>
  <c r="D31" i="1"/>
  <c r="G31" i="1"/>
  <c r="G37" i="1" l="1"/>
  <c r="D37" i="1"/>
  <c r="G36" i="1"/>
  <c r="D36" i="1"/>
  <c r="G35" i="1"/>
  <c r="D35" i="1"/>
  <c r="G34" i="1"/>
  <c r="D34" i="1"/>
  <c r="G33" i="1"/>
  <c r="D33" i="1"/>
  <c r="G32" i="1"/>
  <c r="G24" i="1" s="1"/>
  <c r="D32" i="1"/>
  <c r="G15" i="1"/>
  <c r="D15" i="1"/>
  <c r="D14" i="1"/>
  <c r="G14" i="1" s="1"/>
  <c r="D13" i="1"/>
  <c r="G13" i="1" s="1"/>
  <c r="D12" i="1"/>
  <c r="G12" i="1" s="1"/>
  <c r="D11" i="1"/>
  <c r="G11" i="1" s="1"/>
  <c r="D10" i="1"/>
  <c r="G10" i="1" s="1"/>
  <c r="F9" i="1"/>
  <c r="F39" i="1" s="1"/>
  <c r="E9" i="1"/>
  <c r="C9" i="1"/>
  <c r="C39" i="1" s="1"/>
  <c r="B9" i="1"/>
  <c r="B39" i="1" s="1"/>
  <c r="D24" i="1" l="1"/>
  <c r="D9" i="1"/>
  <c r="E39" i="1"/>
  <c r="G9" i="1"/>
  <c r="G39" i="1" s="1"/>
  <c r="D39" i="1" l="1"/>
</calcChain>
</file>

<file path=xl/sharedStrings.xml><?xml version="1.0" encoding="utf-8"?>
<sst xmlns="http://schemas.openxmlformats.org/spreadsheetml/2006/main" count="22" uniqueCount="22">
  <si>
    <t>Estado Analítico del Ejercicio del Presupuesto de Egresos Detallado - LDF</t>
  </si>
  <si>
    <t>Clasificación Administrativa</t>
  </si>
  <si>
    <t>(PESOS)</t>
  </si>
  <si>
    <t xml:space="preserve">Concepto                                                                                                    </t>
  </si>
  <si>
    <t>Egresos</t>
  </si>
  <si>
    <t xml:space="preserve">Subejercicio                                  </t>
  </si>
  <si>
    <t xml:space="preserve">Aprobado                            </t>
  </si>
  <si>
    <t>Ampliaciones/ (Reducciones)</t>
  </si>
  <si>
    <t>Modificado</t>
  </si>
  <si>
    <t>Devengado</t>
  </si>
  <si>
    <t>Pagado</t>
  </si>
  <si>
    <t>I. Gasto No Etiquetado</t>
  </si>
  <si>
    <t>ACADEMIA</t>
  </si>
  <si>
    <t xml:space="preserve">OPERACIÓN </t>
  </si>
  <si>
    <t xml:space="preserve">PARTICIPACIÓN SOCIAL </t>
  </si>
  <si>
    <t xml:space="preserve">ADMINISTRACIÓN </t>
  </si>
  <si>
    <t xml:space="preserve">PROYECTOS PRODUCTIVOS </t>
  </si>
  <si>
    <t>II. Gasto Etiquetado</t>
  </si>
  <si>
    <t>ADMINISTRACION</t>
  </si>
  <si>
    <t>III. Total de Egresos</t>
  </si>
  <si>
    <t>Bachillerato del Estado de Hidalgo</t>
  </si>
  <si>
    <t>Del 1 de enero al 31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</si>
</sst>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00B05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9243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0" fillId="2" borderId="0" xfId="0" applyFont="1" applyFill="1" applyBorder="1" applyProtection="1"/>
    <xf numFmtId="0" fontId="0" fillId="2" borderId="0" xfId="0" applyFont="1" applyFill="1" applyProtection="1"/>
    <xf numFmtId="0" fontId="0" fillId="0" borderId="0" xfId="0" applyProtection="1"/>
    <xf numFmtId="164" fontId="3" fillId="3" borderId="8" xfId="1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 applyProtection="1">
      <alignment horizontal="left" vertical="center" wrapText="1" indent="2"/>
    </xf>
    <xf numFmtId="4" fontId="2" fillId="0" borderId="10" xfId="2" applyNumberFormat="1" applyFont="1" applyBorder="1" applyAlignment="1" applyProtection="1">
      <alignment horizontal="right" vertical="center" wrapText="1"/>
    </xf>
    <xf numFmtId="0" fontId="4" fillId="0" borderId="9" xfId="0" applyFont="1" applyFill="1" applyBorder="1" applyAlignment="1" applyProtection="1">
      <alignment horizontal="left" vertical="center" wrapText="1" indent="4"/>
      <protection locked="0"/>
    </xf>
    <xf numFmtId="4" fontId="5" fillId="0" borderId="11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11" xfId="2" applyNumberFormat="1" applyFont="1" applyBorder="1" applyAlignment="1" applyProtection="1">
      <alignment horizontal="right" vertical="center" wrapText="1"/>
    </xf>
    <xf numFmtId="4" fontId="5" fillId="0" borderId="11" xfId="0" applyNumberFormat="1" applyFont="1" applyBorder="1" applyAlignment="1" applyProtection="1">
      <alignment horizontal="right" vertical="center" wrapText="1"/>
    </xf>
    <xf numFmtId="0" fontId="5" fillId="0" borderId="9" xfId="0" applyFont="1" applyBorder="1" applyAlignment="1" applyProtection="1">
      <alignment horizontal="left" vertical="center" wrapText="1" indent="2"/>
    </xf>
    <xf numFmtId="0" fontId="2" fillId="0" borderId="9" xfId="0" applyFont="1" applyBorder="1" applyAlignment="1" applyProtection="1">
      <alignment horizontal="left" vertical="center" wrapText="1" indent="2"/>
    </xf>
    <xf numFmtId="4" fontId="2" fillId="0" borderId="11" xfId="2" applyNumberFormat="1" applyFont="1" applyBorder="1" applyAlignment="1" applyProtection="1">
      <alignment horizontal="right" vertical="center" wrapText="1"/>
    </xf>
    <xf numFmtId="0" fontId="5" fillId="0" borderId="12" xfId="0" applyFont="1" applyBorder="1" applyAlignment="1" applyProtection="1">
      <alignment horizontal="left" vertical="center" wrapText="1" indent="2"/>
    </xf>
    <xf numFmtId="4" fontId="5" fillId="0" borderId="13" xfId="0" applyNumberFormat="1" applyFont="1" applyBorder="1" applyAlignment="1" applyProtection="1">
      <alignment horizontal="right" vertical="center" wrapText="1"/>
    </xf>
    <xf numFmtId="4" fontId="0" fillId="0" borderId="0" xfId="0" applyNumberFormat="1" applyProtection="1"/>
    <xf numFmtId="164" fontId="3" fillId="3" borderId="2" xfId="1" applyNumberFormat="1" applyFont="1" applyFill="1" applyBorder="1" applyAlignment="1">
      <alignment horizontal="center" vertical="center" wrapText="1"/>
    </xf>
    <xf numFmtId="164" fontId="3" fillId="3" borderId="7" xfId="1" applyNumberFormat="1" applyFont="1" applyFill="1" applyBorder="1" applyAlignment="1">
      <alignment horizontal="center" vertical="center" wrapText="1"/>
    </xf>
    <xf numFmtId="164" fontId="3" fillId="3" borderId="3" xfId="1" applyNumberFormat="1" applyFont="1" applyFill="1" applyBorder="1" applyAlignment="1">
      <alignment horizontal="center" vertical="center" wrapText="1"/>
    </xf>
    <xf numFmtId="164" fontId="3" fillId="3" borderId="4" xfId="1" applyNumberFormat="1" applyFont="1" applyFill="1" applyBorder="1" applyAlignment="1">
      <alignment horizontal="center" vertical="center" wrapText="1"/>
    </xf>
    <xf numFmtId="164" fontId="3" fillId="3" borderId="5" xfId="1" applyNumberFormat="1" applyFont="1" applyFill="1" applyBorder="1" applyAlignment="1">
      <alignment horizontal="center" vertical="center" wrapText="1"/>
    </xf>
    <xf numFmtId="164" fontId="3" fillId="3" borderId="6" xfId="1" applyNumberFormat="1" applyFont="1" applyFill="1" applyBorder="1" applyAlignment="1">
      <alignment horizontal="center" vertical="center" wrapText="1"/>
    </xf>
    <xf numFmtId="164" fontId="3" fillId="3" borderId="9" xfId="1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1085850</xdr:colOff>
      <xdr:row>40</xdr:row>
      <xdr:rowOff>171450</xdr:rowOff>
    </xdr:from>
    <xdr:to>
      <xdr:col>2</xdr:col>
      <xdr:colOff>757650</xdr:colOff>
      <xdr:row>41</xdr:row>
      <xdr:rowOff>0</xdr:rowOff>
    </xdr:to>
    <xdr:sp macro="" textlink="" fLocksText="0">
      <xdr:nvSpPr>
        <xdr:cNvPr id="2" name="3 CuadroText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1085850" y="178155600"/>
          <a:ext cx="4320000" cy="1133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Nombre de quien autoriza</a:t>
          </a:r>
          <a:r>
            <a:rPr lang="es-MX" u="none"/>
            <a:t> </a:t>
          </a:r>
        </a:p>
        <a:p>
          <a:pPr algn="ctr"/>
          <a:r>
            <a:rPr lang="es-MX"/>
            <a:t> </a:t>
          </a:r>
          <a:r>
            <a:rPr lang="es-MX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Cargo de quien autoriza</a:t>
          </a:r>
          <a:r>
            <a:rPr lang="es-MX"/>
            <a:t> </a:t>
          </a:r>
          <a:endParaRPr lang="es-MX" sz="1100"/>
        </a:p>
      </xdr:txBody>
    </xdr:sp>
    <xdr:clientData/>
  </xdr:twoCellAnchor>
  <xdr:twoCellAnchor>
    <xdr:from>
      <xdr:col>2</xdr:col>
      <xdr:colOff>821320</xdr:colOff>
      <xdr:row>40</xdr:row>
      <xdr:rowOff>171449</xdr:rowOff>
    </xdr:from>
    <xdr:to>
      <xdr:col>6</xdr:col>
      <xdr:colOff>150220</xdr:colOff>
      <xdr:row>41</xdr:row>
      <xdr:rowOff>0</xdr:rowOff>
    </xdr:to>
    <xdr:sp macro="" textlink="" fLocksText="0">
      <xdr:nvSpPr>
        <xdr:cNvPr id="3" name="4 CuadroText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5469520" y="178155599"/>
          <a:ext cx="4320000" cy="1133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Nombre de quien elabora</a:t>
          </a:r>
          <a:r>
            <a:rPr lang="es-MX" u="none"/>
            <a:t> </a:t>
          </a:r>
        </a:p>
        <a:p>
          <a:pPr algn="ctr"/>
          <a:r>
            <a:rPr lang="es-MX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Cargo de quien elabora</a:t>
          </a:r>
          <a:r>
            <a:rPr lang="es-MX"/>
            <a:t> </a:t>
          </a:r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topLeftCell="A34" zoomScale="112" zoomScaleNormal="112" workbookViewId="0">
      <selection activeCell="C46" sqref="C46"/>
    </sheetView>
  </sheetViews>
  <sheetFormatPr baseColWidth="10" defaultRowHeight="15" x14ac:dyDescent="0.25"/>
  <cols>
    <col min="1" max="1" width="32.140625" style="3" bestFit="1" customWidth="1"/>
    <col min="2" max="2" width="13.7109375" style="3" bestFit="1" customWidth="1"/>
    <col min="3" max="3" width="13.85546875" style="3" bestFit="1" customWidth="1"/>
    <col min="4" max="6" width="13.7109375" style="3" bestFit="1" customWidth="1"/>
    <col min="7" max="7" width="15" style="3" customWidth="1"/>
    <col min="8" max="61" width="11.42578125" style="3"/>
    <col min="62" max="62" width="51" style="3" customWidth="1"/>
    <col min="63" max="68" width="18.7109375" style="3" customWidth="1"/>
    <col min="69" max="317" width="11.42578125" style="3"/>
    <col min="318" max="318" width="51" style="3" customWidth="1"/>
    <col min="319" max="324" width="18.7109375" style="3" customWidth="1"/>
    <col min="325" max="573" width="11.42578125" style="3"/>
    <col min="574" max="574" width="51" style="3" customWidth="1"/>
    <col min="575" max="580" width="18.7109375" style="3" customWidth="1"/>
    <col min="581" max="829" width="11.42578125" style="3"/>
    <col min="830" max="830" width="51" style="3" customWidth="1"/>
    <col min="831" max="836" width="18.7109375" style="3" customWidth="1"/>
    <col min="837" max="1085" width="11.42578125" style="3"/>
    <col min="1086" max="1086" width="51" style="3" customWidth="1"/>
    <col min="1087" max="1092" width="18.7109375" style="3" customWidth="1"/>
    <col min="1093" max="1341" width="11.42578125" style="3"/>
    <col min="1342" max="1342" width="51" style="3" customWidth="1"/>
    <col min="1343" max="1348" width="18.7109375" style="3" customWidth="1"/>
    <col min="1349" max="1597" width="11.42578125" style="3"/>
    <col min="1598" max="1598" width="51" style="3" customWidth="1"/>
    <col min="1599" max="1604" width="18.7109375" style="3" customWidth="1"/>
    <col min="1605" max="1853" width="11.42578125" style="3"/>
    <col min="1854" max="1854" width="51" style="3" customWidth="1"/>
    <col min="1855" max="1860" width="18.7109375" style="3" customWidth="1"/>
    <col min="1861" max="2109" width="11.42578125" style="3"/>
    <col min="2110" max="2110" width="51" style="3" customWidth="1"/>
    <col min="2111" max="2116" width="18.7109375" style="3" customWidth="1"/>
    <col min="2117" max="2365" width="11.42578125" style="3"/>
    <col min="2366" max="2366" width="51" style="3" customWidth="1"/>
    <col min="2367" max="2372" width="18.7109375" style="3" customWidth="1"/>
    <col min="2373" max="2621" width="11.42578125" style="3"/>
    <col min="2622" max="2622" width="51" style="3" customWidth="1"/>
    <col min="2623" max="2628" width="18.7109375" style="3" customWidth="1"/>
    <col min="2629" max="2877" width="11.42578125" style="3"/>
    <col min="2878" max="2878" width="51" style="3" customWidth="1"/>
    <col min="2879" max="2884" width="18.7109375" style="3" customWidth="1"/>
    <col min="2885" max="3133" width="11.42578125" style="3"/>
    <col min="3134" max="3134" width="51" style="3" customWidth="1"/>
    <col min="3135" max="3140" width="18.7109375" style="3" customWidth="1"/>
    <col min="3141" max="3389" width="11.42578125" style="3"/>
    <col min="3390" max="3390" width="51" style="3" customWidth="1"/>
    <col min="3391" max="3396" width="18.7109375" style="3" customWidth="1"/>
    <col min="3397" max="3645" width="11.42578125" style="3"/>
    <col min="3646" max="3646" width="51" style="3" customWidth="1"/>
    <col min="3647" max="3652" width="18.7109375" style="3" customWidth="1"/>
    <col min="3653" max="3901" width="11.42578125" style="3"/>
    <col min="3902" max="3902" width="51" style="3" customWidth="1"/>
    <col min="3903" max="3908" width="18.7109375" style="3" customWidth="1"/>
    <col min="3909" max="4157" width="11.42578125" style="3"/>
    <col min="4158" max="4158" width="51" style="3" customWidth="1"/>
    <col min="4159" max="4164" width="18.7109375" style="3" customWidth="1"/>
    <col min="4165" max="4413" width="11.42578125" style="3"/>
    <col min="4414" max="4414" width="51" style="3" customWidth="1"/>
    <col min="4415" max="4420" width="18.7109375" style="3" customWidth="1"/>
    <col min="4421" max="4669" width="11.42578125" style="3"/>
    <col min="4670" max="4670" width="51" style="3" customWidth="1"/>
    <col min="4671" max="4676" width="18.7109375" style="3" customWidth="1"/>
    <col min="4677" max="4925" width="11.42578125" style="3"/>
    <col min="4926" max="4926" width="51" style="3" customWidth="1"/>
    <col min="4927" max="4932" width="18.7109375" style="3" customWidth="1"/>
    <col min="4933" max="5181" width="11.42578125" style="3"/>
    <col min="5182" max="5182" width="51" style="3" customWidth="1"/>
    <col min="5183" max="5188" width="18.7109375" style="3" customWidth="1"/>
    <col min="5189" max="5437" width="11.42578125" style="3"/>
    <col min="5438" max="5438" width="51" style="3" customWidth="1"/>
    <col min="5439" max="5444" width="18.7109375" style="3" customWidth="1"/>
    <col min="5445" max="5693" width="11.42578125" style="3"/>
    <col min="5694" max="5694" width="51" style="3" customWidth="1"/>
    <col min="5695" max="5700" width="18.7109375" style="3" customWidth="1"/>
    <col min="5701" max="5949" width="11.42578125" style="3"/>
    <col min="5950" max="5950" width="51" style="3" customWidth="1"/>
    <col min="5951" max="5956" width="18.7109375" style="3" customWidth="1"/>
    <col min="5957" max="6205" width="11.42578125" style="3"/>
    <col min="6206" max="6206" width="51" style="3" customWidth="1"/>
    <col min="6207" max="6212" width="18.7109375" style="3" customWidth="1"/>
    <col min="6213" max="6461" width="11.42578125" style="3"/>
    <col min="6462" max="6462" width="51" style="3" customWidth="1"/>
    <col min="6463" max="6468" width="18.7109375" style="3" customWidth="1"/>
    <col min="6469" max="6717" width="11.42578125" style="3"/>
    <col min="6718" max="6718" width="51" style="3" customWidth="1"/>
    <col min="6719" max="6724" width="18.7109375" style="3" customWidth="1"/>
    <col min="6725" max="6973" width="11.42578125" style="3"/>
    <col min="6974" max="6974" width="51" style="3" customWidth="1"/>
    <col min="6975" max="6980" width="18.7109375" style="3" customWidth="1"/>
    <col min="6981" max="7229" width="11.42578125" style="3"/>
    <col min="7230" max="7230" width="51" style="3" customWidth="1"/>
    <col min="7231" max="7236" width="18.7109375" style="3" customWidth="1"/>
    <col min="7237" max="7485" width="11.42578125" style="3"/>
    <col min="7486" max="7486" width="51" style="3" customWidth="1"/>
    <col min="7487" max="7492" width="18.7109375" style="3" customWidth="1"/>
    <col min="7493" max="7741" width="11.42578125" style="3"/>
    <col min="7742" max="7742" width="51" style="3" customWidth="1"/>
    <col min="7743" max="7748" width="18.7109375" style="3" customWidth="1"/>
    <col min="7749" max="7997" width="11.42578125" style="3"/>
    <col min="7998" max="7998" width="51" style="3" customWidth="1"/>
    <col min="7999" max="8004" width="18.7109375" style="3" customWidth="1"/>
    <col min="8005" max="8253" width="11.42578125" style="3"/>
    <col min="8254" max="8254" width="51" style="3" customWidth="1"/>
    <col min="8255" max="8260" width="18.7109375" style="3" customWidth="1"/>
    <col min="8261" max="8509" width="11.42578125" style="3"/>
    <col min="8510" max="8510" width="51" style="3" customWidth="1"/>
    <col min="8511" max="8516" width="18.7109375" style="3" customWidth="1"/>
    <col min="8517" max="8765" width="11.42578125" style="3"/>
    <col min="8766" max="8766" width="51" style="3" customWidth="1"/>
    <col min="8767" max="8772" width="18.7109375" style="3" customWidth="1"/>
    <col min="8773" max="9021" width="11.42578125" style="3"/>
    <col min="9022" max="9022" width="51" style="3" customWidth="1"/>
    <col min="9023" max="9028" width="18.7109375" style="3" customWidth="1"/>
    <col min="9029" max="9277" width="11.42578125" style="3"/>
    <col min="9278" max="9278" width="51" style="3" customWidth="1"/>
    <col min="9279" max="9284" width="18.7109375" style="3" customWidth="1"/>
    <col min="9285" max="9533" width="11.42578125" style="3"/>
    <col min="9534" max="9534" width="51" style="3" customWidth="1"/>
    <col min="9535" max="9540" width="18.7109375" style="3" customWidth="1"/>
    <col min="9541" max="9789" width="11.42578125" style="3"/>
    <col min="9790" max="9790" width="51" style="3" customWidth="1"/>
    <col min="9791" max="9796" width="18.7109375" style="3" customWidth="1"/>
    <col min="9797" max="10045" width="11.42578125" style="3"/>
    <col min="10046" max="10046" width="51" style="3" customWidth="1"/>
    <col min="10047" max="10052" width="18.7109375" style="3" customWidth="1"/>
    <col min="10053" max="10301" width="11.42578125" style="3"/>
    <col min="10302" max="10302" width="51" style="3" customWidth="1"/>
    <col min="10303" max="10308" width="18.7109375" style="3" customWidth="1"/>
    <col min="10309" max="10557" width="11.42578125" style="3"/>
    <col min="10558" max="10558" width="51" style="3" customWidth="1"/>
    <col min="10559" max="10564" width="18.7109375" style="3" customWidth="1"/>
    <col min="10565" max="10813" width="11.42578125" style="3"/>
    <col min="10814" max="10814" width="51" style="3" customWidth="1"/>
    <col min="10815" max="10820" width="18.7109375" style="3" customWidth="1"/>
    <col min="10821" max="11069" width="11.42578125" style="3"/>
    <col min="11070" max="11070" width="51" style="3" customWidth="1"/>
    <col min="11071" max="11076" width="18.7109375" style="3" customWidth="1"/>
    <col min="11077" max="11325" width="11.42578125" style="3"/>
    <col min="11326" max="11326" width="51" style="3" customWidth="1"/>
    <col min="11327" max="11332" width="18.7109375" style="3" customWidth="1"/>
    <col min="11333" max="11581" width="11.42578125" style="3"/>
    <col min="11582" max="11582" width="51" style="3" customWidth="1"/>
    <col min="11583" max="11588" width="18.7109375" style="3" customWidth="1"/>
    <col min="11589" max="11837" width="11.42578125" style="3"/>
    <col min="11838" max="11838" width="51" style="3" customWidth="1"/>
    <col min="11839" max="11844" width="18.7109375" style="3" customWidth="1"/>
    <col min="11845" max="12093" width="11.42578125" style="3"/>
    <col min="12094" max="12094" width="51" style="3" customWidth="1"/>
    <col min="12095" max="12100" width="18.7109375" style="3" customWidth="1"/>
    <col min="12101" max="12349" width="11.42578125" style="3"/>
    <col min="12350" max="12350" width="51" style="3" customWidth="1"/>
    <col min="12351" max="12356" width="18.7109375" style="3" customWidth="1"/>
    <col min="12357" max="12605" width="11.42578125" style="3"/>
    <col min="12606" max="12606" width="51" style="3" customWidth="1"/>
    <col min="12607" max="12612" width="18.7109375" style="3" customWidth="1"/>
    <col min="12613" max="12861" width="11.42578125" style="3"/>
    <col min="12862" max="12862" width="51" style="3" customWidth="1"/>
    <col min="12863" max="12868" width="18.7109375" style="3" customWidth="1"/>
    <col min="12869" max="16384" width="11.42578125" style="3"/>
  </cols>
  <sheetData>
    <row r="1" spans="1:7" s="1" customFormat="1" x14ac:dyDescent="0.25">
      <c r="A1" s="24"/>
      <c r="B1" s="24"/>
      <c r="C1" s="24"/>
      <c r="D1" s="24"/>
      <c r="E1" s="24"/>
      <c r="F1" s="24"/>
      <c r="G1" s="24"/>
    </row>
    <row r="2" spans="1:7" s="1" customFormat="1" x14ac:dyDescent="0.25">
      <c r="A2" s="24" t="s">
        <v>20</v>
      </c>
      <c r="B2" s="24"/>
      <c r="C2" s="24"/>
      <c r="D2" s="24"/>
      <c r="E2" s="24"/>
      <c r="F2" s="24"/>
      <c r="G2" s="24"/>
    </row>
    <row r="3" spans="1:7" s="1" customFormat="1" x14ac:dyDescent="0.25">
      <c r="A3" s="24" t="s">
        <v>0</v>
      </c>
      <c r="B3" s="24"/>
      <c r="C3" s="24"/>
      <c r="D3" s="24"/>
      <c r="E3" s="24"/>
      <c r="F3" s="24"/>
      <c r="G3" s="24"/>
    </row>
    <row r="4" spans="1:7" s="1" customFormat="1" x14ac:dyDescent="0.25">
      <c r="A4" s="24" t="s">
        <v>1</v>
      </c>
      <c r="B4" s="24"/>
      <c r="C4" s="24"/>
      <c r="D4" s="24"/>
      <c r="E4" s="24"/>
      <c r="F4" s="24"/>
      <c r="G4" s="24"/>
    </row>
    <row r="5" spans="1:7" s="1" customFormat="1" x14ac:dyDescent="0.25">
      <c r="A5" s="24" t="s">
        <v>21</v>
      </c>
      <c r="B5" s="24"/>
      <c r="C5" s="24"/>
      <c r="D5" s="24"/>
      <c r="E5" s="24"/>
      <c r="F5" s="24"/>
      <c r="G5" s="24"/>
    </row>
    <row r="6" spans="1:7" s="2" customFormat="1" ht="15.75" thickBot="1" x14ac:dyDescent="0.3">
      <c r="A6" s="25" t="s">
        <v>2</v>
      </c>
      <c r="B6" s="25"/>
      <c r="C6" s="25"/>
      <c r="D6" s="25"/>
      <c r="E6" s="25"/>
      <c r="F6" s="25"/>
      <c r="G6" s="25"/>
    </row>
    <row r="7" spans="1:7" ht="14.25" customHeight="1" thickBot="1" x14ac:dyDescent="0.3">
      <c r="A7" s="17" t="s">
        <v>3</v>
      </c>
      <c r="B7" s="19" t="s">
        <v>4</v>
      </c>
      <c r="C7" s="20"/>
      <c r="D7" s="20"/>
      <c r="E7" s="20"/>
      <c r="F7" s="21"/>
      <c r="G7" s="22" t="s">
        <v>5</v>
      </c>
    </row>
    <row r="8" spans="1:7" ht="31.5" customHeight="1" thickBot="1" x14ac:dyDescent="0.3">
      <c r="A8" s="18"/>
      <c r="B8" s="4" t="s">
        <v>6</v>
      </c>
      <c r="C8" s="4" t="s">
        <v>7</v>
      </c>
      <c r="D8" s="4" t="s">
        <v>8</v>
      </c>
      <c r="E8" s="4" t="s">
        <v>9</v>
      </c>
      <c r="F8" s="4" t="s">
        <v>10</v>
      </c>
      <c r="G8" s="23"/>
    </row>
    <row r="9" spans="1:7" ht="17.25" customHeight="1" x14ac:dyDescent="0.25">
      <c r="A9" s="5" t="s">
        <v>11</v>
      </c>
      <c r="B9" s="6">
        <f t="shared" ref="B9:G9" si="0">SUM(B10:B22)</f>
        <v>112004005.91</v>
      </c>
      <c r="C9" s="6">
        <f t="shared" si="0"/>
        <v>0</v>
      </c>
      <c r="D9" s="6">
        <f t="shared" si="0"/>
        <v>112004005.91</v>
      </c>
      <c r="E9" s="6">
        <f t="shared" si="0"/>
        <v>57253123.140000001</v>
      </c>
      <c r="F9" s="6">
        <f t="shared" si="0"/>
        <v>56538896.480000004</v>
      </c>
      <c r="G9" s="6">
        <f t="shared" si="0"/>
        <v>54750882.769999996</v>
      </c>
    </row>
    <row r="10" spans="1:7" ht="17.25" customHeight="1" x14ac:dyDescent="0.25">
      <c r="A10" s="7" t="s">
        <v>12</v>
      </c>
      <c r="B10" s="8">
        <f>15950+116000+34045</f>
        <v>165995</v>
      </c>
      <c r="C10" s="8">
        <v>0</v>
      </c>
      <c r="D10" s="9">
        <f t="shared" ref="D10:D15" si="1">IF(OR(A10="",B10="",C10=""),"",IF(B10+C10&lt;0,"ERROR",B10+C10))</f>
        <v>165995</v>
      </c>
      <c r="E10" s="8">
        <v>1575.35</v>
      </c>
      <c r="F10" s="8">
        <v>1575.35</v>
      </c>
      <c r="G10" s="10">
        <f t="shared" ref="G10:G15" si="2">IF(OR(A10="",E10="",F10=""),"",IF(OR(D10&lt;E10,F10&gt;E10),"ERROR",D10-E10))</f>
        <v>164419.65</v>
      </c>
    </row>
    <row r="11" spans="1:7" ht="17.25" customHeight="1" x14ac:dyDescent="0.25">
      <c r="A11" s="7" t="s">
        <v>13</v>
      </c>
      <c r="B11" s="8">
        <v>141193</v>
      </c>
      <c r="C11" s="8">
        <v>0</v>
      </c>
      <c r="D11" s="9">
        <f t="shared" si="1"/>
        <v>141193</v>
      </c>
      <c r="E11" s="8">
        <v>2355</v>
      </c>
      <c r="F11" s="8">
        <v>2355</v>
      </c>
      <c r="G11" s="10">
        <f t="shared" si="2"/>
        <v>138838</v>
      </c>
    </row>
    <row r="12" spans="1:7" ht="17.25" customHeight="1" x14ac:dyDescent="0.25">
      <c r="A12" s="7" t="s">
        <v>14</v>
      </c>
      <c r="B12" s="8">
        <f>128190+162070</f>
        <v>290260</v>
      </c>
      <c r="C12" s="8">
        <v>0</v>
      </c>
      <c r="D12" s="9">
        <f t="shared" si="1"/>
        <v>290260</v>
      </c>
      <c r="E12" s="8">
        <v>4580</v>
      </c>
      <c r="F12" s="8">
        <v>4580</v>
      </c>
      <c r="G12" s="10">
        <f t="shared" si="2"/>
        <v>285680</v>
      </c>
    </row>
    <row r="13" spans="1:7" ht="17.25" customHeight="1" x14ac:dyDescent="0.25">
      <c r="A13" s="7" t="s">
        <v>15</v>
      </c>
      <c r="B13" s="8">
        <f>109612888.91+1524974+190992</f>
        <v>111328854.91</v>
      </c>
      <c r="C13" s="8">
        <v>0</v>
      </c>
      <c r="D13" s="9">
        <f t="shared" si="1"/>
        <v>111328854.91</v>
      </c>
      <c r="E13" s="8">
        <v>57244612.789999999</v>
      </c>
      <c r="F13" s="8">
        <v>56530386.130000003</v>
      </c>
      <c r="G13" s="10">
        <f t="shared" si="2"/>
        <v>54084242.119999997</v>
      </c>
    </row>
    <row r="14" spans="1:7" ht="17.25" customHeight="1" x14ac:dyDescent="0.25">
      <c r="A14" s="7" t="s">
        <v>16</v>
      </c>
      <c r="B14" s="8">
        <v>77703</v>
      </c>
      <c r="C14" s="8">
        <v>0</v>
      </c>
      <c r="D14" s="9">
        <f t="shared" si="1"/>
        <v>77703</v>
      </c>
      <c r="E14" s="8">
        <v>0</v>
      </c>
      <c r="F14" s="8">
        <v>0</v>
      </c>
      <c r="G14" s="10">
        <f t="shared" si="2"/>
        <v>77703</v>
      </c>
    </row>
    <row r="15" spans="1:7" ht="17.25" customHeight="1" x14ac:dyDescent="0.25">
      <c r="A15" s="7"/>
      <c r="B15" s="8">
        <v>0</v>
      </c>
      <c r="C15" s="8">
        <v>0</v>
      </c>
      <c r="D15" s="9" t="str">
        <f t="shared" si="1"/>
        <v/>
      </c>
      <c r="E15" s="8">
        <v>0</v>
      </c>
      <c r="F15" s="8">
        <v>0</v>
      </c>
      <c r="G15" s="10" t="str">
        <f t="shared" si="2"/>
        <v/>
      </c>
    </row>
    <row r="16" spans="1:7" ht="17.25" customHeight="1" x14ac:dyDescent="0.25">
      <c r="A16" s="7"/>
      <c r="B16" s="8">
        <v>0</v>
      </c>
      <c r="C16" s="8">
        <v>0</v>
      </c>
      <c r="D16" s="9" t="str">
        <f t="shared" ref="D16:D21" si="3">IF(OR(A16="",B16="",C16=""),"",IF(B16+C16&lt;0,"ERROR",B16+C16))</f>
        <v/>
      </c>
      <c r="E16" s="8">
        <v>0</v>
      </c>
      <c r="F16" s="8">
        <v>0</v>
      </c>
      <c r="G16" s="10" t="str">
        <f t="shared" ref="G16:G21" si="4">IF(OR(A16="",E16="",F16=""),"",IF(OR(D16&lt;E16,F16&gt;E16),"ERROR",D16-E16))</f>
        <v/>
      </c>
    </row>
    <row r="17" spans="1:7" ht="17.25" customHeight="1" x14ac:dyDescent="0.25">
      <c r="A17" s="7"/>
      <c r="B17" s="8">
        <v>0</v>
      </c>
      <c r="C17" s="8">
        <v>0</v>
      </c>
      <c r="D17" s="9" t="str">
        <f t="shared" si="3"/>
        <v/>
      </c>
      <c r="E17" s="8">
        <v>0</v>
      </c>
      <c r="F17" s="8">
        <v>0</v>
      </c>
      <c r="G17" s="10" t="str">
        <f t="shared" si="4"/>
        <v/>
      </c>
    </row>
    <row r="18" spans="1:7" ht="17.25" customHeight="1" x14ac:dyDescent="0.25">
      <c r="A18" s="7"/>
      <c r="B18" s="8">
        <v>0</v>
      </c>
      <c r="C18" s="8">
        <v>0</v>
      </c>
      <c r="D18" s="9" t="str">
        <f t="shared" si="3"/>
        <v/>
      </c>
      <c r="E18" s="8">
        <v>0</v>
      </c>
      <c r="F18" s="8">
        <v>0</v>
      </c>
      <c r="G18" s="10" t="str">
        <f t="shared" si="4"/>
        <v/>
      </c>
    </row>
    <row r="19" spans="1:7" ht="17.25" customHeight="1" x14ac:dyDescent="0.25">
      <c r="A19" s="7"/>
      <c r="B19" s="8">
        <v>0</v>
      </c>
      <c r="C19" s="8">
        <v>0</v>
      </c>
      <c r="D19" s="9" t="str">
        <f t="shared" si="3"/>
        <v/>
      </c>
      <c r="E19" s="8">
        <v>0</v>
      </c>
      <c r="F19" s="8">
        <v>0</v>
      </c>
      <c r="G19" s="10" t="str">
        <f t="shared" si="4"/>
        <v/>
      </c>
    </row>
    <row r="20" spans="1:7" ht="17.25" customHeight="1" x14ac:dyDescent="0.25">
      <c r="A20" s="7"/>
      <c r="B20" s="8">
        <v>0</v>
      </c>
      <c r="C20" s="8">
        <v>0</v>
      </c>
      <c r="D20" s="9" t="str">
        <f t="shared" si="3"/>
        <v/>
      </c>
      <c r="E20" s="8">
        <v>0</v>
      </c>
      <c r="F20" s="8">
        <v>0</v>
      </c>
      <c r="G20" s="10" t="str">
        <f t="shared" si="4"/>
        <v/>
      </c>
    </row>
    <row r="21" spans="1:7" ht="17.25" customHeight="1" x14ac:dyDescent="0.25">
      <c r="A21" s="7"/>
      <c r="B21" s="8">
        <v>0</v>
      </c>
      <c r="C21" s="8">
        <v>0</v>
      </c>
      <c r="D21" s="9" t="str">
        <f t="shared" si="3"/>
        <v/>
      </c>
      <c r="E21" s="8">
        <v>0</v>
      </c>
      <c r="F21" s="8">
        <v>0</v>
      </c>
      <c r="G21" s="10" t="str">
        <f t="shared" si="4"/>
        <v/>
      </c>
    </row>
    <row r="22" spans="1:7" ht="17.25" customHeight="1" x14ac:dyDescent="0.25">
      <c r="A22" s="7"/>
      <c r="B22" s="8">
        <v>0</v>
      </c>
      <c r="C22" s="8">
        <v>0</v>
      </c>
      <c r="D22" s="9" t="str">
        <f>IF(OR(A22="",B22="",C22=""),"",IF(B22+C22&lt;0,"ERROR",B22+C22))</f>
        <v/>
      </c>
      <c r="E22" s="8">
        <v>0</v>
      </c>
      <c r="F22" s="8">
        <v>0</v>
      </c>
      <c r="G22" s="10" t="str">
        <f>IF(OR(A22="",E22="",F22=""),"",IF(OR(D22&lt;E22,F22&gt;E22),"ERROR",D22-E22))</f>
        <v/>
      </c>
    </row>
    <row r="23" spans="1:7" ht="10.5" customHeight="1" x14ac:dyDescent="0.25">
      <c r="A23" s="11"/>
      <c r="B23" s="10"/>
      <c r="C23" s="10"/>
      <c r="D23" s="9"/>
      <c r="E23" s="10"/>
      <c r="F23" s="10"/>
      <c r="G23" s="10"/>
    </row>
    <row r="24" spans="1:7" ht="17.25" customHeight="1" x14ac:dyDescent="0.25">
      <c r="A24" s="12" t="s">
        <v>17</v>
      </c>
      <c r="B24" s="13">
        <f t="shared" ref="B24:G24" si="5">SUM(B25:B37)</f>
        <v>40014000</v>
      </c>
      <c r="C24" s="13">
        <f t="shared" si="5"/>
        <v>0</v>
      </c>
      <c r="D24" s="13">
        <f t="shared" si="5"/>
        <v>40014000</v>
      </c>
      <c r="E24" s="13">
        <f t="shared" si="5"/>
        <v>9415497.6400000006</v>
      </c>
      <c r="F24" s="13">
        <f t="shared" si="5"/>
        <v>8936988.1099999994</v>
      </c>
      <c r="G24" s="13">
        <f t="shared" si="5"/>
        <v>30598502.359999999</v>
      </c>
    </row>
    <row r="25" spans="1:7" ht="17.25" customHeight="1" x14ac:dyDescent="0.25">
      <c r="A25" s="7" t="s">
        <v>18</v>
      </c>
      <c r="B25" s="8">
        <v>40014000</v>
      </c>
      <c r="C25" s="8">
        <v>0</v>
      </c>
      <c r="D25" s="9">
        <f t="shared" ref="D25:D31" si="6">IF(OR(A25="",B25="",C25=""),"",IF(B25+C25&lt;0,"ERROR",B25+C25))</f>
        <v>40014000</v>
      </c>
      <c r="E25" s="8">
        <v>9415497.6400000006</v>
      </c>
      <c r="F25" s="8">
        <v>8936988.1099999994</v>
      </c>
      <c r="G25" s="10">
        <f t="shared" ref="G25:G31" si="7">IF(OR(A25="",E25="",F25=""),"",IF(OR(D25&lt;E25,F25&gt;E25),"ERROR",D25-E25))</f>
        <v>30598502.359999999</v>
      </c>
    </row>
    <row r="26" spans="1:7" ht="17.25" customHeight="1" x14ac:dyDescent="0.25">
      <c r="A26" s="7"/>
      <c r="B26" s="8">
        <v>0</v>
      </c>
      <c r="C26" s="8">
        <v>0</v>
      </c>
      <c r="D26" s="9" t="str">
        <f t="shared" si="6"/>
        <v/>
      </c>
      <c r="E26" s="8">
        <v>0</v>
      </c>
      <c r="F26" s="8">
        <v>0</v>
      </c>
      <c r="G26" s="10" t="str">
        <f t="shared" si="7"/>
        <v/>
      </c>
    </row>
    <row r="27" spans="1:7" ht="17.25" customHeight="1" x14ac:dyDescent="0.25">
      <c r="A27" s="7"/>
      <c r="B27" s="8">
        <v>0</v>
      </c>
      <c r="C27" s="8">
        <v>0</v>
      </c>
      <c r="D27" s="9" t="str">
        <f t="shared" si="6"/>
        <v/>
      </c>
      <c r="E27" s="8">
        <v>0</v>
      </c>
      <c r="F27" s="8">
        <v>0</v>
      </c>
      <c r="G27" s="10" t="str">
        <f t="shared" si="7"/>
        <v/>
      </c>
    </row>
    <row r="28" spans="1:7" ht="17.25" customHeight="1" x14ac:dyDescent="0.25">
      <c r="A28" s="7"/>
      <c r="B28" s="8">
        <v>0</v>
      </c>
      <c r="C28" s="8">
        <v>0</v>
      </c>
      <c r="D28" s="9" t="str">
        <f t="shared" si="6"/>
        <v/>
      </c>
      <c r="E28" s="8">
        <v>0</v>
      </c>
      <c r="F28" s="8">
        <v>0</v>
      </c>
      <c r="G28" s="10" t="str">
        <f t="shared" si="7"/>
        <v/>
      </c>
    </row>
    <row r="29" spans="1:7" ht="17.25" customHeight="1" x14ac:dyDescent="0.25">
      <c r="A29" s="7"/>
      <c r="B29" s="8">
        <v>0</v>
      </c>
      <c r="C29" s="8">
        <v>0</v>
      </c>
      <c r="D29" s="9" t="str">
        <f t="shared" si="6"/>
        <v/>
      </c>
      <c r="E29" s="8">
        <v>0</v>
      </c>
      <c r="F29" s="8">
        <v>0</v>
      </c>
      <c r="G29" s="10" t="str">
        <f t="shared" si="7"/>
        <v/>
      </c>
    </row>
    <row r="30" spans="1:7" ht="17.25" customHeight="1" x14ac:dyDescent="0.25">
      <c r="A30" s="7"/>
      <c r="B30" s="8">
        <v>0</v>
      </c>
      <c r="C30" s="8">
        <v>0</v>
      </c>
      <c r="D30" s="9" t="str">
        <f t="shared" si="6"/>
        <v/>
      </c>
      <c r="E30" s="8">
        <v>0</v>
      </c>
      <c r="F30" s="8">
        <v>0</v>
      </c>
      <c r="G30" s="10" t="str">
        <f t="shared" si="7"/>
        <v/>
      </c>
    </row>
    <row r="31" spans="1:7" ht="17.25" customHeight="1" x14ac:dyDescent="0.25">
      <c r="A31" s="7"/>
      <c r="B31" s="8">
        <v>0</v>
      </c>
      <c r="C31" s="8">
        <v>0</v>
      </c>
      <c r="D31" s="9" t="str">
        <f t="shared" si="6"/>
        <v/>
      </c>
      <c r="E31" s="8">
        <v>0</v>
      </c>
      <c r="F31" s="8">
        <v>0</v>
      </c>
      <c r="G31" s="10" t="str">
        <f t="shared" si="7"/>
        <v/>
      </c>
    </row>
    <row r="32" spans="1:7" ht="17.25" customHeight="1" x14ac:dyDescent="0.25">
      <c r="A32" s="7"/>
      <c r="B32" s="8">
        <v>0</v>
      </c>
      <c r="C32" s="8">
        <v>0</v>
      </c>
      <c r="D32" s="9" t="str">
        <f t="shared" ref="D32:D36" si="8">IF(OR(A32="",B32="",C32=""),"",IF(B32+C32&lt;0,"ERROR",B32+C32))</f>
        <v/>
      </c>
      <c r="E32" s="8">
        <v>0</v>
      </c>
      <c r="F32" s="8">
        <v>0</v>
      </c>
      <c r="G32" s="10" t="str">
        <f t="shared" ref="G32:G36" si="9">IF(OR(A32="",E32="",F32=""),"",IF(OR(D32&lt;E32,F32&gt;E32),"ERROR",D32-E32))</f>
        <v/>
      </c>
    </row>
    <row r="33" spans="1:7" ht="17.25" customHeight="1" x14ac:dyDescent="0.25">
      <c r="A33" s="7"/>
      <c r="B33" s="8">
        <v>0</v>
      </c>
      <c r="C33" s="8">
        <v>0</v>
      </c>
      <c r="D33" s="9" t="str">
        <f t="shared" si="8"/>
        <v/>
      </c>
      <c r="E33" s="8">
        <v>0</v>
      </c>
      <c r="F33" s="8">
        <v>0</v>
      </c>
      <c r="G33" s="10" t="str">
        <f t="shared" si="9"/>
        <v/>
      </c>
    </row>
    <row r="34" spans="1:7" ht="17.25" customHeight="1" x14ac:dyDescent="0.25">
      <c r="A34" s="7"/>
      <c r="B34" s="8">
        <v>0</v>
      </c>
      <c r="C34" s="8">
        <v>0</v>
      </c>
      <c r="D34" s="9" t="str">
        <f t="shared" si="8"/>
        <v/>
      </c>
      <c r="E34" s="8">
        <v>0</v>
      </c>
      <c r="F34" s="8">
        <v>0</v>
      </c>
      <c r="G34" s="10" t="str">
        <f t="shared" si="9"/>
        <v/>
      </c>
    </row>
    <row r="35" spans="1:7" ht="17.25" customHeight="1" x14ac:dyDescent="0.25">
      <c r="A35" s="7"/>
      <c r="B35" s="8">
        <v>0</v>
      </c>
      <c r="C35" s="8">
        <v>0</v>
      </c>
      <c r="D35" s="9" t="str">
        <f t="shared" si="8"/>
        <v/>
      </c>
      <c r="E35" s="8">
        <v>0</v>
      </c>
      <c r="F35" s="8">
        <v>0</v>
      </c>
      <c r="G35" s="10" t="str">
        <f t="shared" si="9"/>
        <v/>
      </c>
    </row>
    <row r="36" spans="1:7" ht="17.25" customHeight="1" x14ac:dyDescent="0.25">
      <c r="A36" s="7"/>
      <c r="B36" s="8">
        <v>0</v>
      </c>
      <c r="C36" s="8">
        <v>0</v>
      </c>
      <c r="D36" s="9" t="str">
        <f t="shared" si="8"/>
        <v/>
      </c>
      <c r="E36" s="8">
        <v>0</v>
      </c>
      <c r="F36" s="8">
        <v>0</v>
      </c>
      <c r="G36" s="10" t="str">
        <f t="shared" si="9"/>
        <v/>
      </c>
    </row>
    <row r="37" spans="1:7" ht="17.25" customHeight="1" x14ac:dyDescent="0.25">
      <c r="A37" s="7"/>
      <c r="B37" s="8">
        <v>0</v>
      </c>
      <c r="C37" s="8">
        <v>0</v>
      </c>
      <c r="D37" s="9" t="str">
        <f>IF(OR(A37="",B37="",C37=""),"",IF(B37+C37&lt;0,"ERROR",B37+C37))</f>
        <v/>
      </c>
      <c r="E37" s="8">
        <v>0</v>
      </c>
      <c r="F37" s="8">
        <v>0</v>
      </c>
      <c r="G37" s="10" t="str">
        <f>IF(OR(A37="",E37="",F37=""),"",IF(OR(D37&lt;E37,F37&gt;E37),"ERROR",D37-E37))</f>
        <v/>
      </c>
    </row>
    <row r="38" spans="1:7" ht="9" customHeight="1" x14ac:dyDescent="0.25">
      <c r="A38" s="11"/>
      <c r="B38" s="10"/>
      <c r="C38" s="10"/>
      <c r="D38" s="10"/>
      <c r="E38" s="10"/>
      <c r="F38" s="10"/>
      <c r="G38" s="10"/>
    </row>
    <row r="39" spans="1:7" ht="17.25" customHeight="1" x14ac:dyDescent="0.25">
      <c r="A39" s="12" t="s">
        <v>19</v>
      </c>
      <c r="B39" s="13">
        <f t="shared" ref="B39:G39" si="10">SUM(B9,B24)</f>
        <v>152018005.91</v>
      </c>
      <c r="C39" s="13">
        <f t="shared" si="10"/>
        <v>0</v>
      </c>
      <c r="D39" s="13">
        <f t="shared" si="10"/>
        <v>152018005.91</v>
      </c>
      <c r="E39" s="13">
        <f t="shared" si="10"/>
        <v>66668620.780000001</v>
      </c>
      <c r="F39" s="13">
        <f t="shared" si="10"/>
        <v>65475884.590000004</v>
      </c>
      <c r="G39" s="13">
        <f t="shared" si="10"/>
        <v>85349385.129999995</v>
      </c>
    </row>
    <row r="40" spans="1:7" ht="6.75" customHeight="1" thickBot="1" x14ac:dyDescent="0.3">
      <c r="A40" s="14"/>
      <c r="B40" s="15"/>
      <c r="C40" s="15"/>
      <c r="D40" s="15"/>
      <c r="E40" s="15"/>
      <c r="F40" s="15"/>
      <c r="G40" s="15"/>
    </row>
    <row r="41" spans="1:7" x14ac:dyDescent="0.25">
      <c r="B41" s="16"/>
      <c r="C41" s="16"/>
      <c r="D41" s="16"/>
      <c r="E41" s="16"/>
      <c r="F41" s="16"/>
      <c r="G41" s="16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pageSetup scale="75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 ISIDRO IGNACIO</dc:creator>
  <cp:lastModifiedBy>NORMA ISIDRO IGNACIO</cp:lastModifiedBy>
  <cp:lastPrinted>2021-02-24T17:20:33Z</cp:lastPrinted>
  <dcterms:created xsi:type="dcterms:W3CDTF">2021-02-24T17:11:55Z</dcterms:created>
  <dcterms:modified xsi:type="dcterms:W3CDTF">2021-05-07T16:02:53Z</dcterms:modified>
</cp:coreProperties>
</file>