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<sst xmlns="http://schemas.openxmlformats.org/spreadsheetml/2006/main" count="34" uniqueCount="25">
  <si>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Formatos 7</t>
  </si>
  <si>
    <t>Proyecciones y Resultados de Ingresos y Egresos - LDF</t>
  </si>
  <si>
    <t>(PESOS)</t>
  </si>
  <si>
    <t>Concepto (b)</t>
  </si>
  <si>
    <t xml:space="preserve">     A. Servicios Personales</t>
  </si>
  <si>
    <t xml:space="preserve">     B. Materiales y Suministros</t>
  </si>
  <si>
    <t xml:space="preserve">     C. Servicios Generales</t>
  </si>
  <si>
    <t xml:space="preserve">     D. Transferencias, Asignaciones, Subsidios y Otras Ayudas</t>
  </si>
  <si>
    <t xml:space="preserve">     F. Inversión Pública</t>
  </si>
  <si>
    <t xml:space="preserve">     G. Inversiones Financieras y Otras Provisiones</t>
  </si>
  <si>
    <t xml:space="preserve">     H. Participaciones y Aportaciones</t>
  </si>
  <si>
    <t xml:space="preserve">     I. Deuda Pública</t>
  </si>
  <si>
    <t>BACHILLERATO DEL ESTADO DE HIDALGO</t>
  </si>
  <si>
    <t>Resultado de Egresos - LDF</t>
  </si>
  <si>
    <t>Formato 7 d) Resultados de Egresos - LDF</t>
  </si>
  <si>
    <t>1. Gasto No Etiquetado (1=A+B+C+D+E+F+G+H+I)</t>
  </si>
  <si>
    <t xml:space="preserve">     E. Bienes Muebles. Inmuebles e Intangibles</t>
  </si>
  <si>
    <t>2. Gasto Etiquetados (2=A+B+C+D+EF+G+H+I)</t>
  </si>
  <si>
    <t>4. Total del Resultado de Egresos (3=1+2)</t>
  </si>
  <si>
    <r>
      <t xml:space="preserve">Año 1             </t>
    </r>
    <r>
      <rPr>
        <b/>
        <sz val="9"/>
        <color indexed="8"/>
        <rFont val="Arial"/>
        <family val="2"/>
      </rPr>
      <t xml:space="preserve"> 2018</t>
    </r>
  </si>
  <si>
    <r>
      <t xml:space="preserve">Año del Ejercicio Vigente  </t>
    </r>
    <r>
      <rPr>
        <b/>
        <vertAlign val="superscript"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2019</t>
    </r>
  </si>
  <si>
    <r>
      <t xml:space="preserve">Año 2         </t>
    </r>
    <r>
      <rPr>
        <b/>
        <sz val="9"/>
        <color indexed="8"/>
        <rFont val="Arial"/>
        <family val="2"/>
      </rPr>
      <t xml:space="preserve"> 2017</t>
    </r>
  </si>
  <si>
    <r>
      <t xml:space="preserve">Año 3         </t>
    </r>
    <r>
      <rPr>
        <b/>
        <sz val="9"/>
        <color indexed="8"/>
        <rFont val="Arial"/>
        <family val="2"/>
      </rPr>
      <t>2016</t>
    </r>
  </si>
  <si>
    <r>
      <t xml:space="preserve">Año5    </t>
    </r>
    <r>
      <rPr>
        <b/>
        <sz val="9"/>
        <color indexed="8"/>
        <rFont val="Arial"/>
        <family val="2"/>
      </rPr>
      <t xml:space="preserve">      2014</t>
    </r>
  </si>
  <si>
    <r>
      <t xml:space="preserve">Año 4 </t>
    </r>
    <r>
      <rPr>
        <b/>
        <sz val="9"/>
        <color indexed="8"/>
        <rFont val="Arial"/>
        <family val="2"/>
      </rPr>
      <t xml:space="preserve">           2015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</si>
</sst>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39" fillId="0" borderId="12" xfId="0" applyFont="1" applyBorder="1" applyAlignment="1">
      <alignment/>
    </xf>
    <xf numFmtId="0" fontId="38" fillId="0" borderId="12" xfId="0" applyFont="1" applyBorder="1" applyAlignment="1">
      <alignment wrapText="1"/>
    </xf>
    <xf numFmtId="0" fontId="38" fillId="0" borderId="13" xfId="0" applyFont="1" applyBorder="1" applyAlignment="1">
      <alignment wrapText="1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4" fontId="38" fillId="0" borderId="11" xfId="0" applyNumberFormat="1" applyFont="1" applyBorder="1" applyAlignment="1">
      <alignment/>
    </xf>
    <xf numFmtId="4" fontId="39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38" fillId="0" borderId="12" xfId="0" applyNumberFormat="1" applyFont="1" applyBorder="1" applyAlignment="1">
      <alignment/>
    </xf>
    <xf numFmtId="4" fontId="38" fillId="0" borderId="13" xfId="0" applyNumberFormat="1" applyFont="1" applyBorder="1" applyAlignment="1">
      <alignment/>
    </xf>
    <xf numFmtId="4" fontId="0" fillId="0" borderId="0" xfId="0" applyNumberFormat="1" applyAlignment="1">
      <alignment/>
    </xf>
    <xf numFmtId="0" fontId="40" fillId="0" borderId="0" xfId="0" applyFont="1" applyAlignment="1">
      <alignment horizontal="center"/>
    </xf>
    <xf numFmtId="0" fontId="38" fillId="33" borderId="16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38" fillId="33" borderId="18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4" fontId="39" fillId="0" borderId="12" xfId="0" applyNumberFormat="1" applyFont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G17" sqref="G17"/>
    </sheetView>
  </sheetViews>
  <sheetFormatPr defaultColWidth="11.421875" defaultRowHeight="15"/>
  <cols>
    <col min="1" max="1" width="53.8515625" style="0" customWidth="1"/>
    <col min="2" max="2" width="12.28125" style="0" bestFit="1" customWidth="1"/>
    <col min="3" max="3" width="13.28125" style="0" bestFit="1" customWidth="1"/>
    <col min="4" max="5" width="12.28125" style="0" bestFit="1" customWidth="1"/>
    <col min="6" max="7" width="13.28125" style="0" bestFit="1" customWidth="1"/>
  </cols>
  <sheetData>
    <row r="1" spans="1:6" ht="15">
      <c r="A1" s="15" t="s">
        <v>0</v>
      </c>
      <c r="B1" s="15"/>
      <c r="C1" s="15"/>
      <c r="D1" s="15"/>
      <c r="E1" s="15"/>
      <c r="F1" s="15"/>
    </row>
    <row r="2" spans="1:6" ht="15">
      <c r="A2" s="15" t="s">
        <v>1</v>
      </c>
      <c r="B2" s="15"/>
      <c r="C2" s="15"/>
      <c r="D2" s="15"/>
      <c r="E2" s="15"/>
      <c r="F2" s="15"/>
    </row>
    <row r="3" spans="1:6" ht="15">
      <c r="A3" s="15" t="s">
        <v>14</v>
      </c>
      <c r="B3" s="15"/>
      <c r="C3" s="15"/>
      <c r="D3" s="15"/>
      <c r="E3" s="15"/>
      <c r="F3" s="15"/>
    </row>
    <row r="5" spans="1:7" ht="15">
      <c r="A5" s="16" t="s">
        <v>12</v>
      </c>
      <c r="B5" s="17"/>
      <c r="C5" s="17"/>
      <c r="D5" s="17"/>
      <c r="E5" s="17"/>
      <c r="F5" s="17"/>
      <c r="G5" s="7"/>
    </row>
    <row r="6" spans="1:7" ht="15">
      <c r="A6" s="18" t="s">
        <v>13</v>
      </c>
      <c r="B6" s="19"/>
      <c r="C6" s="19"/>
      <c r="D6" s="19"/>
      <c r="E6" s="19"/>
      <c r="F6" s="19"/>
      <c r="G6" s="8"/>
    </row>
    <row r="7" spans="1:7" ht="15">
      <c r="A7" s="18" t="s">
        <v>2</v>
      </c>
      <c r="B7" s="19"/>
      <c r="C7" s="19"/>
      <c r="D7" s="19"/>
      <c r="E7" s="19"/>
      <c r="F7" s="19"/>
      <c r="G7" s="8"/>
    </row>
    <row r="8" spans="1:7" ht="37.5">
      <c r="A8" s="1" t="s">
        <v>3</v>
      </c>
      <c r="B8" s="2" t="s">
        <v>23</v>
      </c>
      <c r="C8" s="2" t="s">
        <v>24</v>
      </c>
      <c r="D8" s="2" t="s">
        <v>22</v>
      </c>
      <c r="E8" s="2" t="s">
        <v>21</v>
      </c>
      <c r="F8" s="2" t="s">
        <v>19</v>
      </c>
      <c r="G8" s="2" t="s">
        <v>20</v>
      </c>
    </row>
    <row r="9" spans="1:7" ht="15.75" customHeight="1">
      <c r="A9" s="3" t="s">
        <v>15</v>
      </c>
      <c r="B9" s="9">
        <f aca="true" t="shared" si="0" ref="B9:G9">SUM(B10:B18)</f>
        <v>68995825.30999999</v>
      </c>
      <c r="C9" s="9">
        <f t="shared" si="0"/>
        <v>65456878.53000001</v>
      </c>
      <c r="D9" s="9">
        <f t="shared" si="0"/>
        <v>54510457.02</v>
      </c>
      <c r="E9" s="9">
        <f t="shared" si="0"/>
        <v>52665460.04</v>
      </c>
      <c r="F9" s="9">
        <f t="shared" si="0"/>
        <v>61177427.70999999</v>
      </c>
      <c r="G9" s="9">
        <f t="shared" si="0"/>
        <v>89126768.32</v>
      </c>
    </row>
    <row r="10" spans="1:7" ht="15">
      <c r="A10" s="4" t="s">
        <v>4</v>
      </c>
      <c r="B10" s="10">
        <v>58748113.620000005</v>
      </c>
      <c r="C10" s="10">
        <v>55047781.52</v>
      </c>
      <c r="D10" s="10">
        <v>46161654.190000005</v>
      </c>
      <c r="E10" s="10">
        <v>46381126.12</v>
      </c>
      <c r="F10" s="10">
        <v>54140148.38999999</v>
      </c>
      <c r="G10" s="10">
        <v>58954054.78999999</v>
      </c>
    </row>
    <row r="11" spans="1:7" ht="15">
      <c r="A11" s="4" t="s">
        <v>5</v>
      </c>
      <c r="B11" s="10">
        <f>1567284.91+735860.53</f>
        <v>2303145.44</v>
      </c>
      <c r="C11" s="10">
        <f>568535.98+923638.38</f>
        <v>1492174.3599999999</v>
      </c>
      <c r="D11" s="10">
        <f>735816.26+847617.68</f>
        <v>1583433.94</v>
      </c>
      <c r="E11" s="10">
        <v>1027703.8500000001</v>
      </c>
      <c r="F11" s="10">
        <f>653126.43+674993.2</f>
        <v>1328119.63</v>
      </c>
      <c r="G11" s="10">
        <v>22040053.51</v>
      </c>
    </row>
    <row r="12" spans="1:7" ht="15">
      <c r="A12" s="4" t="s">
        <v>6</v>
      </c>
      <c r="B12" s="10">
        <f>2133997.63+5747099.92</f>
        <v>7881097.55</v>
      </c>
      <c r="C12" s="10">
        <f>2148481.79+6669537.76</f>
        <v>8818019.55</v>
      </c>
      <c r="D12" s="10">
        <f>540715.67+4814555.12</f>
        <v>5355270.79</v>
      </c>
      <c r="E12" s="10">
        <v>5256630.07</v>
      </c>
      <c r="F12" s="10">
        <f>1296827.61+4412332.08</f>
        <v>5709159.69</v>
      </c>
      <c r="G12" s="10">
        <v>6619647.220000001</v>
      </c>
    </row>
    <row r="13" spans="1:7" ht="15">
      <c r="A13" s="4" t="s">
        <v>7</v>
      </c>
      <c r="B13" s="10">
        <v>48551.1</v>
      </c>
      <c r="C13" s="10">
        <v>98903.1</v>
      </c>
      <c r="D13" s="20"/>
      <c r="E13" s="10"/>
      <c r="F13" s="10"/>
      <c r="G13" s="10"/>
    </row>
    <row r="14" spans="1:7" ht="15">
      <c r="A14" s="4" t="s">
        <v>16</v>
      </c>
      <c r="B14" s="10">
        <v>14917.6</v>
      </c>
      <c r="C14" s="10"/>
      <c r="D14" s="10">
        <f>481353.6+928744.5</f>
        <v>1410098.1</v>
      </c>
      <c r="E14" s="10"/>
      <c r="F14" s="10"/>
      <c r="G14" s="10">
        <v>1513012.8</v>
      </c>
    </row>
    <row r="15" spans="1:7" ht="15">
      <c r="A15" s="4" t="s">
        <v>8</v>
      </c>
      <c r="B15" s="10"/>
      <c r="C15" s="10"/>
      <c r="D15" s="10"/>
      <c r="E15" s="10"/>
      <c r="F15" s="10"/>
      <c r="G15" s="10"/>
    </row>
    <row r="16" spans="1:7" ht="15">
      <c r="A16" s="4" t="s">
        <v>9</v>
      </c>
      <c r="B16" s="10"/>
      <c r="C16" s="10"/>
      <c r="D16" s="10"/>
      <c r="E16" s="10"/>
      <c r="F16" s="10"/>
      <c r="G16" s="11"/>
    </row>
    <row r="17" spans="1:7" ht="15">
      <c r="A17" s="4" t="s">
        <v>10</v>
      </c>
      <c r="B17" s="10"/>
      <c r="C17" s="10"/>
      <c r="D17" s="10"/>
      <c r="E17" s="10"/>
      <c r="F17" s="10"/>
      <c r="G17" s="11"/>
    </row>
    <row r="18" spans="1:7" ht="15">
      <c r="A18" s="4" t="s">
        <v>11</v>
      </c>
      <c r="B18" s="10"/>
      <c r="C18" s="10"/>
      <c r="D18" s="10"/>
      <c r="E18" s="10"/>
      <c r="F18" s="10"/>
      <c r="G18" s="11"/>
    </row>
    <row r="19" spans="1:7" ht="15">
      <c r="A19" s="5" t="s">
        <v>17</v>
      </c>
      <c r="B19" s="12">
        <f aca="true" t="shared" si="1" ref="B19:G19">SUM(B20:B28)</f>
        <v>25433563.27</v>
      </c>
      <c r="C19" s="12">
        <f t="shared" si="1"/>
        <v>43131775.37</v>
      </c>
      <c r="D19" s="12">
        <f t="shared" si="1"/>
        <v>33271989.229999997</v>
      </c>
      <c r="E19" s="12">
        <f t="shared" si="1"/>
        <v>33217761.479999997</v>
      </c>
      <c r="F19" s="12">
        <f t="shared" si="1"/>
        <v>41858324.34</v>
      </c>
      <c r="G19" s="12">
        <f t="shared" si="1"/>
        <v>41048315.04</v>
      </c>
    </row>
    <row r="20" spans="1:7" ht="15">
      <c r="A20" s="4" t="s">
        <v>4</v>
      </c>
      <c r="B20" s="10">
        <v>21270184.380000003</v>
      </c>
      <c r="C20" s="10">
        <v>40738978.20999999</v>
      </c>
      <c r="D20" s="10">
        <v>30386905.939999998</v>
      </c>
      <c r="E20" s="10">
        <v>31996778.549999997</v>
      </c>
      <c r="F20" s="10">
        <v>40859434.75000001</v>
      </c>
      <c r="G20" s="10">
        <v>38824306.019999996</v>
      </c>
    </row>
    <row r="21" spans="1:7" ht="15">
      <c r="A21" s="4" t="s">
        <v>5</v>
      </c>
      <c r="B21" s="10">
        <f>19411.55+109461.78</f>
        <v>128873.33</v>
      </c>
      <c r="C21" s="10">
        <f>123579.91+109126.19</f>
        <v>232706.1</v>
      </c>
      <c r="D21" s="10">
        <f>216822.75+2472.98</f>
        <v>219295.73</v>
      </c>
      <c r="E21" s="10">
        <v>132827.13</v>
      </c>
      <c r="F21" s="10">
        <v>111100.98</v>
      </c>
      <c r="G21" s="10">
        <v>133834.38</v>
      </c>
    </row>
    <row r="22" spans="1:7" ht="15">
      <c r="A22" s="4" t="s">
        <v>6</v>
      </c>
      <c r="B22" s="10">
        <f>734313.7+198793.29</f>
        <v>933106.99</v>
      </c>
      <c r="C22" s="10">
        <f>870987.23+17646.4</f>
        <v>888633.63</v>
      </c>
      <c r="D22" s="10">
        <f>584953.72+2080833.84</f>
        <v>2665787.56</v>
      </c>
      <c r="E22" s="10">
        <v>647182.8</v>
      </c>
      <c r="F22" s="10">
        <v>887788.61</v>
      </c>
      <c r="G22" s="10">
        <v>907302.83</v>
      </c>
    </row>
    <row r="23" spans="1:7" ht="15">
      <c r="A23" s="4" t="s">
        <v>7</v>
      </c>
      <c r="B23" s="10"/>
      <c r="C23" s="10">
        <v>1166460.03</v>
      </c>
      <c r="D23" s="10"/>
      <c r="E23" s="10"/>
      <c r="F23" s="10"/>
      <c r="G23" s="10"/>
    </row>
    <row r="24" spans="1:7" ht="15">
      <c r="A24" s="4" t="s">
        <v>16</v>
      </c>
      <c r="B24" s="10">
        <f>2032970.91+1068427.66</f>
        <v>3101398.57</v>
      </c>
      <c r="C24" s="10">
        <v>104997.40000000001</v>
      </c>
      <c r="D24" s="10"/>
      <c r="E24" s="10">
        <v>440973</v>
      </c>
      <c r="F24" s="10"/>
      <c r="G24" s="10">
        <v>1182871.81</v>
      </c>
    </row>
    <row r="25" spans="1:7" ht="15">
      <c r="A25" s="4" t="s">
        <v>8</v>
      </c>
      <c r="B25" s="10"/>
      <c r="C25" s="10"/>
      <c r="D25" s="10"/>
      <c r="E25" s="10"/>
      <c r="F25" s="10"/>
      <c r="G25" s="10"/>
    </row>
    <row r="26" spans="1:7" ht="15">
      <c r="A26" s="4" t="s">
        <v>9</v>
      </c>
      <c r="B26" s="10"/>
      <c r="C26" s="10"/>
      <c r="D26" s="10"/>
      <c r="E26" s="10"/>
      <c r="F26" s="10"/>
      <c r="G26" s="11"/>
    </row>
    <row r="27" spans="1:7" ht="15">
      <c r="A27" s="4" t="s">
        <v>10</v>
      </c>
      <c r="B27" s="10"/>
      <c r="C27" s="10"/>
      <c r="D27" s="10"/>
      <c r="E27" s="10"/>
      <c r="F27" s="10"/>
      <c r="G27" s="11"/>
    </row>
    <row r="28" spans="1:7" ht="15">
      <c r="A28" s="4" t="s">
        <v>11</v>
      </c>
      <c r="B28" s="10"/>
      <c r="C28" s="10"/>
      <c r="D28" s="10"/>
      <c r="E28" s="10"/>
      <c r="F28" s="10"/>
      <c r="G28" s="11"/>
    </row>
    <row r="29" spans="1:7" ht="15">
      <c r="A29" s="6" t="s">
        <v>18</v>
      </c>
      <c r="B29" s="13">
        <f aca="true" t="shared" si="2" ref="B29:G29">+B9+B19</f>
        <v>94429388.57999998</v>
      </c>
      <c r="C29" s="13">
        <f t="shared" si="2"/>
        <v>108588653.9</v>
      </c>
      <c r="D29" s="13">
        <f t="shared" si="2"/>
        <v>87782446.25</v>
      </c>
      <c r="E29" s="13">
        <f t="shared" si="2"/>
        <v>85883221.52</v>
      </c>
      <c r="F29" s="13">
        <f t="shared" si="2"/>
        <v>103035752.05</v>
      </c>
      <c r="G29" s="13">
        <f t="shared" si="2"/>
        <v>130175083.35999998</v>
      </c>
    </row>
    <row r="34" ht="15">
      <c r="C34" s="14"/>
    </row>
  </sheetData>
  <sheetProtection/>
  <mergeCells count="6">
    <mergeCell ref="A1:F1"/>
    <mergeCell ref="A2:F2"/>
    <mergeCell ref="A3:F3"/>
    <mergeCell ref="A5:F5"/>
    <mergeCell ref="A6:F6"/>
    <mergeCell ref="A7:F7"/>
  </mergeCells>
  <printOptions/>
  <pageMargins left="0.7" right="0.7" top="0.75" bottom="0.75" header="0.3" footer="0.3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Cecy</dc:creator>
  <cp:keywords/>
  <dc:description/>
  <cp:lastModifiedBy>NORMA ISIDRO IGNACIO</cp:lastModifiedBy>
  <cp:lastPrinted>2021-05-03T23:00:46Z</cp:lastPrinted>
  <dcterms:created xsi:type="dcterms:W3CDTF">2021-03-30T19:18:42Z</dcterms:created>
  <dcterms:modified xsi:type="dcterms:W3CDTF">2021-05-03T23:00:52Z</dcterms:modified>
  <cp:category/>
  <cp:version/>
  <cp:contentType/>
  <cp:contentStatus/>
</cp:coreProperties>
</file>