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4" i="1" s="1"/>
  <c r="E82" i="1" l="1"/>
  <c r="E84" i="1" s="1"/>
  <c r="E74" i="1"/>
  <c r="D74" i="1"/>
  <c r="C74" i="1"/>
  <c r="C82" i="1" s="1"/>
  <c r="C84" i="1" s="1"/>
  <c r="E56" i="1"/>
  <c r="E64" i="1" s="1"/>
  <c r="E66" i="1" s="1"/>
  <c r="D56" i="1"/>
  <c r="D64" i="1" s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/>
  <c r="D14" i="1"/>
  <c r="C16" i="1"/>
  <c r="E14" i="1"/>
  <c r="E22" i="1" s="1"/>
  <c r="C15" i="1"/>
  <c r="C14" i="1" s="1"/>
  <c r="D44" i="1" l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4" i="1" s="1"/>
  <c r="E26" i="1" s="1"/>
  <c r="D48" i="1"/>
  <c r="D12" i="1" s="1"/>
  <c r="D9" i="1" s="1"/>
  <c r="E35" i="1" l="1"/>
  <c r="D22" i="1"/>
  <c r="D24" i="1" s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<sst xmlns="http://schemas.openxmlformats.org/spreadsheetml/2006/main" count="72" uniqueCount="45">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</sst>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4" fontId="3" fillId="0" borderId="0" xfId="0" applyNumberFormat="1" applyFont="1" applyProtection="1"/>
    <xf numFmtId="43" fontId="3" fillId="0" borderId="0" xfId="1" applyFont="1" applyProtection="1"/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73" workbookViewId="0">
      <selection activeCell="D87" sqref="D87:F90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5" width="13.7109375" style="4" bestFit="1" customWidth="1"/>
    <col min="6" max="7" width="13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68" t="s">
        <v>43</v>
      </c>
      <c r="B1" s="69"/>
      <c r="C1" s="69"/>
      <c r="D1" s="69"/>
      <c r="E1" s="69"/>
    </row>
    <row r="2" spans="1:8" s="1" customFormat="1" ht="15.75" customHeight="1" x14ac:dyDescent="0.2">
      <c r="A2" s="70" t="s">
        <v>0</v>
      </c>
      <c r="B2" s="70"/>
      <c r="C2" s="70"/>
      <c r="D2" s="70"/>
      <c r="E2" s="70"/>
    </row>
    <row r="3" spans="1:8" s="1" customFormat="1" ht="15.75" customHeight="1" x14ac:dyDescent="0.2">
      <c r="A3" s="70" t="s">
        <v>44</v>
      </c>
      <c r="B3" s="70"/>
      <c r="C3" s="70"/>
      <c r="D3" s="70"/>
      <c r="E3" s="70"/>
    </row>
    <row r="4" spans="1:8" s="1" customFormat="1" ht="15.75" customHeight="1" x14ac:dyDescent="0.2">
      <c r="A4" s="70" t="s">
        <v>1</v>
      </c>
      <c r="B4" s="70"/>
      <c r="C4" s="70"/>
      <c r="D4" s="70"/>
      <c r="E4" s="7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2" t="s">
        <v>2</v>
      </c>
      <c r="B6" s="71"/>
      <c r="C6" s="5" t="s">
        <v>3</v>
      </c>
      <c r="D6" s="71" t="s">
        <v>4</v>
      </c>
      <c r="E6" s="5" t="s">
        <v>5</v>
      </c>
    </row>
    <row r="7" spans="1:8" ht="15.75" customHeight="1" thickBot="1" x14ac:dyDescent="0.25">
      <c r="A7" s="54"/>
      <c r="B7" s="72"/>
      <c r="C7" s="6" t="s">
        <v>6</v>
      </c>
      <c r="D7" s="72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136739039.44999999</v>
      </c>
      <c r="D9" s="11">
        <f>SUM(D10:D12)</f>
        <v>74393917.200000003</v>
      </c>
      <c r="E9" s="11">
        <f>SUM(E10:E12)</f>
        <v>74393917.200000003</v>
      </c>
    </row>
    <row r="10" spans="1:8" ht="16.5" customHeight="1" x14ac:dyDescent="0.2">
      <c r="A10" s="7"/>
      <c r="B10" s="12" t="s">
        <v>9</v>
      </c>
      <c r="C10" s="13">
        <v>98440484.450000003</v>
      </c>
      <c r="D10" s="13">
        <v>54386917.200000003</v>
      </c>
      <c r="E10" s="13">
        <v>54386917.200000003</v>
      </c>
      <c r="F10" s="47"/>
      <c r="G10" s="47"/>
      <c r="H10" s="46"/>
    </row>
    <row r="11" spans="1:8" ht="16.5" customHeight="1" x14ac:dyDescent="0.2">
      <c r="A11" s="7"/>
      <c r="B11" s="12" t="s">
        <v>10</v>
      </c>
      <c r="C11" s="13">
        <v>38298555</v>
      </c>
      <c r="D11" s="13">
        <v>20007000</v>
      </c>
      <c r="E11" s="13">
        <v>20007000</v>
      </c>
      <c r="F11" s="47"/>
      <c r="G11" s="47"/>
      <c r="H11" s="46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7"/>
      <c r="G12" s="47"/>
    </row>
    <row r="13" spans="1:8" ht="9.9499999999999993" customHeight="1" x14ac:dyDescent="0.2">
      <c r="A13" s="14"/>
      <c r="B13" s="10"/>
      <c r="C13" s="9"/>
      <c r="D13" s="9"/>
      <c r="E13" s="9"/>
      <c r="F13" s="47"/>
      <c r="G13" s="47"/>
    </row>
    <row r="14" spans="1:8" ht="15" customHeight="1" x14ac:dyDescent="0.2">
      <c r="A14" s="14"/>
      <c r="B14" s="10" t="s">
        <v>12</v>
      </c>
      <c r="C14" s="11">
        <f>SUM(C15:C16)</f>
        <v>136739039.44999999</v>
      </c>
      <c r="D14" s="11">
        <f>SUM(D15:D16)</f>
        <v>61438763.710000001</v>
      </c>
      <c r="E14" s="11">
        <f>SUM(E15:E16)</f>
        <v>60003317.560000002</v>
      </c>
      <c r="F14" s="47"/>
      <c r="G14" s="47"/>
    </row>
    <row r="15" spans="1:8" ht="17.25" customHeight="1" x14ac:dyDescent="0.2">
      <c r="A15" s="7"/>
      <c r="B15" s="12" t="s">
        <v>13</v>
      </c>
      <c r="C15" s="13">
        <f>C60</f>
        <v>98440484.450000003</v>
      </c>
      <c r="D15" s="13">
        <v>43226007.109999999</v>
      </c>
      <c r="E15" s="13">
        <v>42377823.57</v>
      </c>
      <c r="F15" s="47"/>
      <c r="G15" s="47"/>
    </row>
    <row r="16" spans="1:8" ht="17.25" customHeight="1" x14ac:dyDescent="0.2">
      <c r="A16" s="7"/>
      <c r="B16" s="12" t="s">
        <v>14</v>
      </c>
      <c r="C16" s="13">
        <f>C78</f>
        <v>38298555</v>
      </c>
      <c r="D16" s="13">
        <v>18212756.600000001</v>
      </c>
      <c r="E16" s="13">
        <v>17625493.989999998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5"/>
      <c r="B22" s="10" t="s">
        <v>18</v>
      </c>
      <c r="C22" s="16">
        <f>C9-C14</f>
        <v>0</v>
      </c>
      <c r="D22" s="16">
        <f>D9-D14+D18</f>
        <v>12955153.490000002</v>
      </c>
      <c r="E22" s="16">
        <f>SUM(E9-E14+E18)</f>
        <v>14390599.640000001</v>
      </c>
    </row>
    <row r="23" spans="1:5" ht="9.9499999999999993" customHeight="1" x14ac:dyDescent="0.2">
      <c r="A23" s="65"/>
      <c r="B23" s="10"/>
      <c r="C23" s="17"/>
      <c r="D23" s="17"/>
      <c r="E23" s="17"/>
    </row>
    <row r="24" spans="1:5" ht="17.25" customHeight="1" x14ac:dyDescent="0.2">
      <c r="A24" s="65"/>
      <c r="B24" s="10" t="s">
        <v>19</v>
      </c>
      <c r="C24" s="16">
        <f>C22-C12</f>
        <v>0</v>
      </c>
      <c r="D24" s="16">
        <f>D22-D12</f>
        <v>12955153.490000002</v>
      </c>
      <c r="E24" s="16">
        <f>E22-E12</f>
        <v>14390599.640000001</v>
      </c>
    </row>
    <row r="25" spans="1:5" ht="9.9499999999999993" customHeight="1" x14ac:dyDescent="0.2">
      <c r="A25" s="6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12955153.490000002</v>
      </c>
      <c r="E26" s="18">
        <f>E24-E18</f>
        <v>14390599.640000001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6"/>
      <c r="B28" s="66"/>
      <c r="C28" s="66"/>
      <c r="D28" s="66"/>
      <c r="E28" s="66"/>
    </row>
    <row r="29" spans="1:5" ht="28.5" customHeight="1" x14ac:dyDescent="0.2">
      <c r="A29" s="52" t="s">
        <v>21</v>
      </c>
      <c r="B29" s="53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7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7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7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12955153.490000002</v>
      </c>
      <c r="E35" s="11">
        <f>SUM(E26,E31)</f>
        <v>14390599.640000001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2" t="s">
        <v>21</v>
      </c>
      <c r="B38" s="53"/>
      <c r="C38" s="5" t="s">
        <v>3</v>
      </c>
      <c r="D38" s="56" t="s">
        <v>4</v>
      </c>
      <c r="E38" s="5" t="s">
        <v>5</v>
      </c>
    </row>
    <row r="39" spans="1:5" ht="12.75" customHeight="1" thickBot="1" x14ac:dyDescent="0.25">
      <c r="A39" s="54"/>
      <c r="B39" s="55"/>
      <c r="C39" s="6" t="s">
        <v>6</v>
      </c>
      <c r="D39" s="57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9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9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50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50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50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50"/>
      <c r="B48" s="63" t="s">
        <v>11</v>
      </c>
      <c r="C48" s="61">
        <f>C41-C44</f>
        <v>0</v>
      </c>
      <c r="D48" s="61">
        <f>D41-D44</f>
        <v>0</v>
      </c>
      <c r="E48" s="61">
        <f>E41-E44</f>
        <v>0</v>
      </c>
    </row>
    <row r="49" spans="1:5" ht="13.5" thickBot="1" x14ac:dyDescent="0.25">
      <c r="A49" s="51"/>
      <c r="B49" s="64"/>
      <c r="C49" s="62"/>
      <c r="D49" s="62"/>
      <c r="E49" s="62"/>
    </row>
    <row r="50" spans="1:5" ht="13.5" thickBot="1" x14ac:dyDescent="0.25"/>
    <row r="51" spans="1:5" x14ac:dyDescent="0.2">
      <c r="A51" s="52" t="s">
        <v>21</v>
      </c>
      <c r="B51" s="53"/>
      <c r="C51" s="5" t="s">
        <v>3</v>
      </c>
      <c r="D51" s="56" t="s">
        <v>4</v>
      </c>
      <c r="E51" s="5" t="s">
        <v>5</v>
      </c>
    </row>
    <row r="52" spans="1:5" ht="13.5" thickBot="1" x14ac:dyDescent="0.25">
      <c r="A52" s="54"/>
      <c r="B52" s="55"/>
      <c r="C52" s="6" t="s">
        <v>6</v>
      </c>
      <c r="D52" s="57"/>
      <c r="E52" s="6" t="s">
        <v>28</v>
      </c>
    </row>
    <row r="53" spans="1:5" x14ac:dyDescent="0.2">
      <c r="A53" s="58"/>
      <c r="B53" s="59"/>
      <c r="C53" s="29"/>
      <c r="D53" s="29"/>
      <c r="E53" s="29"/>
    </row>
    <row r="54" spans="1:5" x14ac:dyDescent="0.2">
      <c r="A54" s="49"/>
      <c r="B54" s="60" t="s">
        <v>35</v>
      </c>
      <c r="C54" s="48">
        <v>98440484.450000003</v>
      </c>
      <c r="D54" s="48">
        <v>54386917.200000003</v>
      </c>
      <c r="E54" s="48">
        <v>54386917.200000003</v>
      </c>
    </row>
    <row r="55" spans="1:5" ht="10.5" customHeight="1" x14ac:dyDescent="0.2">
      <c r="A55" s="49"/>
      <c r="B55" s="60"/>
      <c r="C55" s="48"/>
      <c r="D55" s="48"/>
      <c r="E55" s="48"/>
    </row>
    <row r="56" spans="1:5" ht="16.5" customHeight="1" x14ac:dyDescent="0.2">
      <c r="A56" s="49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9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9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9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98440484.450000003</v>
      </c>
      <c r="D60" s="34">
        <v>43226007.109999999</v>
      </c>
      <c r="E60" s="34">
        <v>42377823.57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50"/>
      <c r="B64" s="40" t="s">
        <v>37</v>
      </c>
      <c r="C64" s="41">
        <f>C54+C56-C60</f>
        <v>0</v>
      </c>
      <c r="D64" s="41">
        <f>D54+D56-D60+D62</f>
        <v>11160910.090000004</v>
      </c>
      <c r="E64" s="41">
        <f>E54+E56-E60+E62</f>
        <v>12009093.630000003</v>
      </c>
    </row>
    <row r="65" spans="1:5" ht="16.5" customHeight="1" x14ac:dyDescent="0.2">
      <c r="A65" s="50"/>
      <c r="B65" s="40"/>
      <c r="C65" s="42"/>
      <c r="D65" s="42"/>
      <c r="E65" s="42"/>
    </row>
    <row r="66" spans="1:5" ht="18" customHeight="1" x14ac:dyDescent="0.2">
      <c r="A66" s="50"/>
      <c r="B66" s="43" t="s">
        <v>38</v>
      </c>
      <c r="C66" s="35">
        <f>C64-C56</f>
        <v>0</v>
      </c>
      <c r="D66" s="35">
        <f>D64-D56</f>
        <v>11160910.090000004</v>
      </c>
      <c r="E66" s="35">
        <f>E64-E56</f>
        <v>12009093.630000003</v>
      </c>
    </row>
    <row r="67" spans="1:5" ht="9.75" customHeight="1" thickBot="1" x14ac:dyDescent="0.25">
      <c r="A67" s="51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2" t="s">
        <v>21</v>
      </c>
      <c r="B69" s="53"/>
      <c r="C69" s="5" t="s">
        <v>3</v>
      </c>
      <c r="D69" s="56" t="s">
        <v>4</v>
      </c>
      <c r="E69" s="5" t="s">
        <v>5</v>
      </c>
    </row>
    <row r="70" spans="1:5" ht="15.75" customHeight="1" thickBot="1" x14ac:dyDescent="0.25">
      <c r="A70" s="54"/>
      <c r="B70" s="55"/>
      <c r="C70" s="6" t="s">
        <v>6</v>
      </c>
      <c r="D70" s="57"/>
      <c r="E70" s="6" t="s">
        <v>28</v>
      </c>
    </row>
    <row r="71" spans="1:5" ht="9.9499999999999993" customHeight="1" x14ac:dyDescent="0.2">
      <c r="A71" s="58"/>
      <c r="B71" s="59"/>
      <c r="C71" s="29"/>
      <c r="D71" s="29"/>
      <c r="E71" s="29"/>
    </row>
    <row r="72" spans="1:5" ht="10.5" customHeight="1" x14ac:dyDescent="0.2">
      <c r="A72" s="49"/>
      <c r="B72" s="60" t="s">
        <v>10</v>
      </c>
      <c r="C72" s="48">
        <v>38298555</v>
      </c>
      <c r="D72" s="48">
        <v>20007000</v>
      </c>
      <c r="E72" s="48">
        <v>20007000</v>
      </c>
    </row>
    <row r="73" spans="1:5" ht="10.5" customHeight="1" x14ac:dyDescent="0.2">
      <c r="A73" s="49"/>
      <c r="B73" s="60"/>
      <c r="C73" s="48"/>
      <c r="D73" s="48"/>
      <c r="E73" s="48"/>
    </row>
    <row r="74" spans="1:5" ht="16.5" customHeight="1" x14ac:dyDescent="0.2">
      <c r="A74" s="49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49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49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49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38298555</v>
      </c>
      <c r="D78" s="34">
        <v>18212756.59</v>
      </c>
      <c r="E78" s="34">
        <v>17625493.989999998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50"/>
      <c r="B82" s="40" t="s">
        <v>41</v>
      </c>
      <c r="C82" s="41">
        <f>C72+C74-C78</f>
        <v>0</v>
      </c>
      <c r="D82" s="41">
        <f>D72+D74-D78+D80</f>
        <v>1794243.4100000001</v>
      </c>
      <c r="E82" s="41">
        <f>E72+E74-E78+E80</f>
        <v>2381506.0100000016</v>
      </c>
    </row>
    <row r="83" spans="1:5" ht="6.75" customHeight="1" x14ac:dyDescent="0.2">
      <c r="A83" s="50"/>
      <c r="B83" s="40"/>
      <c r="C83" s="42"/>
      <c r="D83" s="42"/>
      <c r="E83" s="42"/>
    </row>
    <row r="84" spans="1:5" ht="27" customHeight="1" x14ac:dyDescent="0.2">
      <c r="A84" s="50"/>
      <c r="B84" s="43" t="s">
        <v>42</v>
      </c>
      <c r="C84" s="35">
        <f>C82-C74</f>
        <v>0</v>
      </c>
      <c r="D84" s="35">
        <f>D82-D74</f>
        <v>1794243.4100000001</v>
      </c>
      <c r="E84" s="35">
        <f>E82-E74</f>
        <v>2381506.0100000016</v>
      </c>
    </row>
    <row r="85" spans="1:5" ht="6" customHeight="1" thickBot="1" x14ac:dyDescent="0.25">
      <c r="A85" s="51"/>
      <c r="B85" s="44"/>
      <c r="C85" s="45"/>
      <c r="D85" s="45"/>
      <c r="E85" s="45"/>
    </row>
    <row r="87" spans="1:5" x14ac:dyDescent="0.2">
      <c r="D87" s="46"/>
      <c r="E87" s="46"/>
    </row>
    <row r="88" spans="1:5" x14ac:dyDescent="0.2">
      <c r="D88" s="46"/>
      <c r="E88" s="46"/>
    </row>
    <row r="89" spans="1:5" x14ac:dyDescent="0.2">
      <c r="E89" s="46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2021-02-26T07:07:16Z</dcterms:modified>
</cp:coreProperties>
</file>