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Segundo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I35" i="1"/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F69" i="1"/>
  <c r="E69" i="1"/>
  <c r="D69" i="1"/>
  <c r="I65" i="1"/>
  <c r="F65" i="1"/>
  <c r="F64" i="1"/>
  <c r="I64" i="1" s="1"/>
  <c r="I63" i="1"/>
  <c r="F63" i="1"/>
  <c r="F62" i="1"/>
  <c r="I62" i="1" s="1"/>
  <c r="I61" i="1"/>
  <c r="H61" i="1"/>
  <c r="G61" i="1"/>
  <c r="F61" i="1"/>
  <c r="E61" i="1"/>
  <c r="D61" i="1"/>
  <c r="F60" i="1"/>
  <c r="I60" i="1" s="1"/>
  <c r="I59" i="1"/>
  <c r="F59" i="1"/>
  <c r="F58" i="1"/>
  <c r="I58" i="1" s="1"/>
  <c r="I57" i="1"/>
  <c r="F57" i="1"/>
  <c r="H56" i="1"/>
  <c r="H67" i="1" s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I47" i="1"/>
  <c r="H47" i="1"/>
  <c r="G47" i="1"/>
  <c r="F47" i="1"/>
  <c r="E47" i="1"/>
  <c r="E67" i="1" s="1"/>
  <c r="D47" i="1"/>
  <c r="F40" i="1"/>
  <c r="I40" i="1" s="1"/>
  <c r="F39" i="1"/>
  <c r="I39" i="1" s="1"/>
  <c r="H38" i="1"/>
  <c r="G38" i="1"/>
  <c r="F38" i="1"/>
  <c r="E38" i="1"/>
  <c r="D38" i="1"/>
  <c r="I38" i="1" s="1"/>
  <c r="F37" i="1"/>
  <c r="I37" i="1" s="1"/>
  <c r="H36" i="1"/>
  <c r="G36" i="1"/>
  <c r="F36" i="1"/>
  <c r="E36" i="1"/>
  <c r="D36" i="1"/>
  <c r="I36" i="1" s="1"/>
  <c r="F35" i="1"/>
  <c r="F34" i="1"/>
  <c r="I34" i="1" s="1"/>
  <c r="F33" i="1"/>
  <c r="I33" i="1" s="1"/>
  <c r="F32" i="1"/>
  <c r="I32" i="1" s="1"/>
  <c r="F31" i="1"/>
  <c r="F29" i="1" s="1"/>
  <c r="F30" i="1"/>
  <c r="I30" i="1" s="1"/>
  <c r="H29" i="1"/>
  <c r="G29" i="1"/>
  <c r="E29" i="1"/>
  <c r="D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F18" i="1"/>
  <c r="I18" i="1" s="1"/>
  <c r="H17" i="1"/>
  <c r="H42" i="1" s="1"/>
  <c r="G17" i="1"/>
  <c r="G42" i="1" s="1"/>
  <c r="G72" i="1" s="1"/>
  <c r="E17" i="1"/>
  <c r="E42" i="1" s="1"/>
  <c r="D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72" i="1" l="1"/>
  <c r="F67" i="1"/>
  <c r="I56" i="1"/>
  <c r="I67" i="1" s="1"/>
  <c r="F42" i="1"/>
  <c r="F72" i="1" s="1"/>
  <c r="E72" i="1"/>
  <c r="I19" i="1"/>
  <c r="I10" i="1"/>
  <c r="I42" i="1" s="1"/>
  <c r="F56" i="1"/>
  <c r="F78" i="1"/>
  <c r="I78" i="1" s="1"/>
  <c r="D42" i="1"/>
  <c r="D72" i="1" s="1"/>
  <c r="I31" i="1"/>
  <c r="D67" i="1"/>
  <c r="I44" i="1" l="1"/>
  <c r="I72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<sst xmlns="http://schemas.openxmlformats.org/spreadsheetml/2006/main" count="74" uniqueCount="74">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</sst>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80" zoomScaleNormal="80" workbookViewId="0">
      <selection activeCell="A4" sqref="A4:I4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5.285156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34" t="s">
        <v>72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17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1"/>
    </row>
    <row r="3" spans="1:10" s="2" customFormat="1" ht="17.25" customHeight="1" x14ac:dyDescent="0.2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1"/>
    </row>
    <row r="4" spans="1:10" s="2" customFormat="1" ht="17.25" customHeight="1" thickBo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"/>
    </row>
    <row r="5" spans="1:10" ht="19.5" customHeight="1" thickBot="1" x14ac:dyDescent="0.25">
      <c r="A5" s="38" t="s">
        <v>2</v>
      </c>
      <c r="B5" s="39"/>
      <c r="C5" s="40"/>
      <c r="D5" s="47" t="s">
        <v>3</v>
      </c>
      <c r="E5" s="48"/>
      <c r="F5" s="48"/>
      <c r="G5" s="48"/>
      <c r="H5" s="49"/>
      <c r="I5" s="50" t="s">
        <v>4</v>
      </c>
    </row>
    <row r="6" spans="1:10" ht="15" customHeight="1" x14ac:dyDescent="0.2">
      <c r="A6" s="41"/>
      <c r="B6" s="42"/>
      <c r="C6" s="43"/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1"/>
    </row>
    <row r="7" spans="1:10" ht="15.75" customHeight="1" thickBot="1" x14ac:dyDescent="0.25">
      <c r="A7" s="44"/>
      <c r="B7" s="45"/>
      <c r="C7" s="46"/>
      <c r="D7" s="52"/>
      <c r="E7" s="52"/>
      <c r="F7" s="52"/>
      <c r="G7" s="52"/>
      <c r="H7" s="52"/>
      <c r="I7" s="51"/>
    </row>
    <row r="8" spans="1:10" x14ac:dyDescent="0.2">
      <c r="A8" s="53" t="s">
        <v>10</v>
      </c>
      <c r="B8" s="54"/>
      <c r="C8" s="55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2" t="s">
        <v>11</v>
      </c>
      <c r="C10" s="33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2" t="s">
        <v>12</v>
      </c>
      <c r="C11" s="33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2" t="s">
        <v>13</v>
      </c>
      <c r="C12" s="33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2" t="s">
        <v>14</v>
      </c>
      <c r="C13" s="33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2" t="s">
        <v>15</v>
      </c>
      <c r="C14" s="33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2" t="s">
        <v>16</v>
      </c>
      <c r="C15" s="33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2" t="s">
        <v>17</v>
      </c>
      <c r="C16" s="33"/>
      <c r="D16" s="11">
        <v>2361111</v>
      </c>
      <c r="E16" s="11">
        <v>0</v>
      </c>
      <c r="F16" s="12">
        <f t="shared" si="0"/>
        <v>2361111</v>
      </c>
      <c r="G16" s="11">
        <v>1132934.6200000001</v>
      </c>
      <c r="H16" s="11">
        <v>1132934.6200000001</v>
      </c>
      <c r="I16" s="13">
        <f t="shared" si="1"/>
        <v>-1228176.3799999999</v>
      </c>
    </row>
    <row r="17" spans="1:9" ht="17.25" customHeight="1" x14ac:dyDescent="0.2">
      <c r="A17" s="10"/>
      <c r="B17" s="32" t="s">
        <v>18</v>
      </c>
      <c r="C17" s="33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2" t="s">
        <v>30</v>
      </c>
      <c r="C29" s="33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59" t="s">
        <v>36</v>
      </c>
      <c r="C35" s="33"/>
      <c r="D35" s="21">
        <v>96079373.450000003</v>
      </c>
      <c r="E35" s="21">
        <v>15471826.970000001</v>
      </c>
      <c r="F35" s="12">
        <f t="shared" si="0"/>
        <v>111551200.42</v>
      </c>
      <c r="G35" s="21">
        <v>53253982.579999998</v>
      </c>
      <c r="H35" s="21">
        <v>53253982.579999998</v>
      </c>
      <c r="I35" s="12">
        <f>IF(D35&gt;=0,IF(OR(B35="",G35=""),"0",IF(OR(F35&lt;G35,H35&gt;G35),"Error",H35-D35)),0)</f>
        <v>-42825390.870000005</v>
      </c>
    </row>
    <row r="36" spans="1:9" ht="17.25" customHeight="1" x14ac:dyDescent="0.2">
      <c r="A36" s="10"/>
      <c r="B36" s="59" t="s">
        <v>37</v>
      </c>
      <c r="C36" s="33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2" t="s">
        <v>39</v>
      </c>
      <c r="C38" s="33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56" t="s">
        <v>42</v>
      </c>
      <c r="B42" s="57"/>
      <c r="C42" s="58"/>
      <c r="D42" s="14">
        <f t="shared" ref="D42:I42" si="3">SUM(D10,D11,D12,D13,D14,D15,D16,D17,D29,D35,D36,D38)</f>
        <v>98440484.450000003</v>
      </c>
      <c r="E42" s="14">
        <f t="shared" si="3"/>
        <v>15471826.970000001</v>
      </c>
      <c r="F42" s="14">
        <f t="shared" si="3"/>
        <v>113912311.42</v>
      </c>
      <c r="G42" s="14">
        <f t="shared" si="3"/>
        <v>54386917.199999996</v>
      </c>
      <c r="H42" s="14">
        <f t="shared" si="3"/>
        <v>54386917.199999996</v>
      </c>
      <c r="I42" s="14">
        <f t="shared" si="3"/>
        <v>-44053567.250000007</v>
      </c>
    </row>
    <row r="43" spans="1:9" ht="17.25" customHeight="1" x14ac:dyDescent="0.2">
      <c r="A43" s="60"/>
      <c r="B43" s="59"/>
      <c r="C43" s="33"/>
      <c r="D43" s="14"/>
      <c r="E43" s="14"/>
      <c r="F43" s="14"/>
      <c r="G43" s="14"/>
      <c r="H43" s="14"/>
      <c r="I43" s="14"/>
    </row>
    <row r="44" spans="1:9" ht="17.25" customHeight="1" x14ac:dyDescent="0.2">
      <c r="A44" s="56" t="s">
        <v>43</v>
      </c>
      <c r="B44" s="57"/>
      <c r="C44" s="58"/>
      <c r="D44" s="23"/>
      <c r="E44" s="23"/>
      <c r="F44" s="23"/>
      <c r="G44" s="23"/>
      <c r="H44" s="23"/>
      <c r="I44" s="13">
        <f>IF(I42&gt;0,I42,0)</f>
        <v>0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56" t="s">
        <v>44</v>
      </c>
      <c r="B46" s="57"/>
      <c r="C46" s="58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2" t="s">
        <v>45</v>
      </c>
      <c r="C47" s="33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2" t="s">
        <v>54</v>
      </c>
      <c r="C56" s="33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2" t="s">
        <v>59</v>
      </c>
      <c r="C61" s="33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2" t="s">
        <v>62</v>
      </c>
      <c r="C64" s="33"/>
      <c r="D64" s="11">
        <v>38298555</v>
      </c>
      <c r="E64" s="11">
        <v>3487462.29</v>
      </c>
      <c r="F64" s="13">
        <f t="shared" si="4"/>
        <v>41786017.289999999</v>
      </c>
      <c r="G64" s="21">
        <v>20007000</v>
      </c>
      <c r="H64" s="21">
        <v>20007000</v>
      </c>
      <c r="I64" s="12">
        <f>IF(D64&gt;=0,IF(OR(B64="",G64=""),"0",IF(OR(F64&lt;G64,H64&gt;G64),"Error",H64-D64)),0)</f>
        <v>-18291555</v>
      </c>
    </row>
    <row r="65" spans="1:9" ht="17.25" customHeight="1" x14ac:dyDescent="0.2">
      <c r="A65" s="10"/>
      <c r="B65" s="32" t="s">
        <v>63</v>
      </c>
      <c r="C65" s="33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61"/>
      <c r="C66" s="62"/>
      <c r="D66" s="18"/>
      <c r="E66" s="18"/>
      <c r="F66" s="18"/>
      <c r="G66" s="18"/>
      <c r="H66" s="18"/>
      <c r="I66" s="18"/>
    </row>
    <row r="67" spans="1:9" ht="17.25" customHeight="1" x14ac:dyDescent="0.2">
      <c r="A67" s="56" t="s">
        <v>64</v>
      </c>
      <c r="B67" s="57"/>
      <c r="C67" s="58"/>
      <c r="D67" s="13">
        <f t="shared" ref="D67:I67" si="6">SUM(D47,D56,D61,D64,D65)</f>
        <v>38298555</v>
      </c>
      <c r="E67" s="13">
        <f t="shared" si="6"/>
        <v>3487462.29</v>
      </c>
      <c r="F67" s="13">
        <f t="shared" si="6"/>
        <v>41786017.289999999</v>
      </c>
      <c r="G67" s="13">
        <f t="shared" si="6"/>
        <v>20007000</v>
      </c>
      <c r="H67" s="13">
        <f t="shared" si="6"/>
        <v>20007000</v>
      </c>
      <c r="I67" s="13">
        <f t="shared" si="6"/>
        <v>-18291555</v>
      </c>
    </row>
    <row r="68" spans="1:9" ht="12" customHeight="1" x14ac:dyDescent="0.2">
      <c r="A68" s="10"/>
      <c r="B68" s="61"/>
      <c r="C68" s="62"/>
      <c r="D68" s="18"/>
      <c r="E68" s="18"/>
      <c r="F68" s="18"/>
      <c r="G68" s="18"/>
      <c r="H68" s="18"/>
      <c r="I68" s="18"/>
    </row>
    <row r="69" spans="1:9" ht="17.25" customHeight="1" x14ac:dyDescent="0.2">
      <c r="A69" s="56" t="s">
        <v>65</v>
      </c>
      <c r="B69" s="57"/>
      <c r="C69" s="58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61" t="s">
        <v>66</v>
      </c>
      <c r="C70" s="62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61"/>
      <c r="C71" s="62"/>
      <c r="D71" s="18"/>
      <c r="E71" s="18"/>
      <c r="F71" s="18"/>
      <c r="G71" s="18"/>
      <c r="H71" s="18"/>
      <c r="I71" s="18"/>
    </row>
    <row r="72" spans="1:9" ht="17.25" customHeight="1" x14ac:dyDescent="0.2">
      <c r="A72" s="56" t="s">
        <v>67</v>
      </c>
      <c r="B72" s="57"/>
      <c r="C72" s="58"/>
      <c r="D72" s="13">
        <f t="shared" ref="D72:I72" si="8">SUM(D42,D67,D69)</f>
        <v>136739039.44999999</v>
      </c>
      <c r="E72" s="13">
        <f t="shared" si="8"/>
        <v>18959289.260000002</v>
      </c>
      <c r="F72" s="13">
        <f t="shared" si="8"/>
        <v>155698328.71000001</v>
      </c>
      <c r="G72" s="13">
        <f t="shared" si="8"/>
        <v>74393917.199999988</v>
      </c>
      <c r="H72" s="13">
        <f t="shared" si="8"/>
        <v>74393917.199999988</v>
      </c>
      <c r="I72" s="13">
        <f t="shared" si="8"/>
        <v>-62345122.250000007</v>
      </c>
    </row>
    <row r="73" spans="1:9" ht="7.5" customHeight="1" x14ac:dyDescent="0.2">
      <c r="A73" s="10"/>
      <c r="B73" s="61"/>
      <c r="C73" s="62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2" t="s">
        <v>68</v>
      </c>
      <c r="C74" s="33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65" t="s">
        <v>69</v>
      </c>
      <c r="C75" s="66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65" t="s">
        <v>70</v>
      </c>
      <c r="C76" s="66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67" t="s">
        <v>71</v>
      </c>
      <c r="C78" s="68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63"/>
      <c r="C79" s="64"/>
      <c r="D79" s="31"/>
      <c r="E79" s="31"/>
      <c r="F79" s="31"/>
      <c r="G79" s="31"/>
      <c r="H79" s="31"/>
      <c r="I79" s="31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2021-02-26T04:43:25Z</dcterms:modified>
</cp:coreProperties>
</file>