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3 1T 2020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46" i="1"/>
  <c r="E58" i="1"/>
  <c r="E67" i="1"/>
  <c r="E78" i="1" s="1"/>
  <c r="E80" i="1" s="1"/>
  <c r="E82" i="1" s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 s="1"/>
  <c r="F82" i="1" s="1"/>
  <c r="E18" i="1"/>
  <c r="E22" i="1"/>
  <c r="E26" i="1"/>
  <c r="E30" i="1"/>
  <c r="E37" i="1"/>
  <c r="E41" i="1"/>
  <c r="E56" i="1"/>
  <c r="E62" i="1"/>
  <c r="E74" i="1"/>
  <c r="C8" i="1"/>
  <c r="C16" i="1"/>
  <c r="C24" i="1"/>
  <c r="C30" i="1"/>
  <c r="C37" i="1"/>
  <c r="C40" i="1"/>
  <c r="C46" i="1"/>
  <c r="C59" i="1"/>
  <c r="C61" i="1"/>
  <c r="B8" i="1"/>
  <c r="B16" i="1"/>
  <c r="B24" i="1"/>
  <c r="B30" i="1"/>
  <c r="B37" i="1"/>
  <c r="B40" i="1"/>
  <c r="B46" i="1"/>
  <c r="B59" i="1"/>
  <c r="B61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<sst xmlns="http://schemas.openxmlformats.org/spreadsheetml/2006/main" count="125" uniqueCount="123">
  <si>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</si>
  <si>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</si>
  <si>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</si>
  <si>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</si>
  <si>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</si>
  <si>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</si>
  <si>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</si>
  <si>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</si>
  <si>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</si>
  <si>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</si>
  <si>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</si>
  <si>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</si>
  <si>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</si>
  <si>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</si>
  <si>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</si>
  <si>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</si>
  <si>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</si>
  <si>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</si>
  <si>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</si>
  <si>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</si>
  <si>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</si>
  <si>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</si>
  <si>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</si>
  <si>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</si>
  <si>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</si>
  <si>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</si>
  <si>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</si>
  <si>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</si>
  <si>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</si>
  <si>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</si>
  <si>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</si>
  <si>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</si>
  <si>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</si>
  <si>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</si>
  <si>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</si>
  <si>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</si>
  <si>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</si>
  <si>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</si>
  <si>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</si>
  <si>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</si>
  <si>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</si>
  <si>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</si>
  <si>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</si>
  <si>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</si>
  <si>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</si>
  <si>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</si>
  <si>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</si>
  <si>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</si>
  <si>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</si>
  <si>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</si>
  <si>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</si>
  <si>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</si>
  <si>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</si>
  <si>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</si>
  <si>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</si>
  <si>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</si>
  <si>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</si>
  <si>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</si>
  <si>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</si>
  <si>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</si>
  <si>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</si>
  <si>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</si>
  <si>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</si>
  <si>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</si>
  <si>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</si>
  <si>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</si>
  <si>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</si>
  <si>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</si>
  <si>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</si>
  <si>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</si>
  <si>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</si>
  <si>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</si>
  <si>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</si>
  <si>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</si>
  <si>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</si>
  <si>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</si>
  <si>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</si>
  <si>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</si>
  <si>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</si>
  <si>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</si>
  <si>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</si>
  <si>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</si>
  <si>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</si>
  <si>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</si>
  <si>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</si>
  <si>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</si>
  <si>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</si>
  <si>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</si>
  <si>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</si>
  <si>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</si>
  <si>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</si>
  <si>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</si>
  <si>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</si>
  <si>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</si>
  <si>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</si>
  <si>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</si>
  <si>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</si>
  <si>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</si>
  <si>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</si>
  <si>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</si>
  <si>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</si>
  <si>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</si>
  <si>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</si>
  <si>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</si>
  <si>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</si>
  <si>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</si>
  <si>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</si>
  <si>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</si>
  <si>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</si>
  <si>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</si>
  <si>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</si>
  <si>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</si>
  <si>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</si>
  <si>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</si>
  <si>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</si>
  <si>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</si>
  <si>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</si>
  <si>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</si>
  <si>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</si>
  <si>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</si>
  <si>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</si>
  <si>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Del 1 de enero al 31 de marzo del 2020 y 2019</t>
  </si>
  <si>
    <t>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</si>
</sst>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F82" sqref="F82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121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2020</v>
      </c>
      <c r="C5" s="4" t="s">
        <v>122</v>
      </c>
      <c r="D5" s="4" t="s">
        <v>2</v>
      </c>
      <c r="E5" s="4">
        <v>2019</v>
      </c>
      <c r="F5" s="4" t="s">
        <v>122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6506511.7400000002</v>
      </c>
      <c r="C8" s="11">
        <f>SUM(C9:C15)</f>
        <v>8922800.0899999999</v>
      </c>
      <c r="D8" s="10" t="s">
        <v>8</v>
      </c>
      <c r="E8" s="11">
        <f>SUM(E9:E17)</f>
        <v>5939714.0600000005</v>
      </c>
      <c r="F8" s="11">
        <f>SUM(F9:F17)</f>
        <v>9517238.4899999984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4822056.6100000003</v>
      </c>
      <c r="F9" s="13">
        <v>5613842.2199999997</v>
      </c>
    </row>
    <row r="10" spans="1:7" x14ac:dyDescent="0.2">
      <c r="A10" s="12" t="s">
        <v>11</v>
      </c>
      <c r="B10" s="13">
        <v>6506511.7400000002</v>
      </c>
      <c r="C10" s="13">
        <v>8922800.0899999999</v>
      </c>
      <c r="D10" s="14" t="s">
        <v>12</v>
      </c>
      <c r="E10" s="13">
        <v>90300</v>
      </c>
      <c r="F10" s="13">
        <v>90300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856479.27</v>
      </c>
      <c r="F15" s="13">
        <v>3642566.5</v>
      </c>
    </row>
    <row r="16" spans="1:7" ht="26.25" customHeight="1" x14ac:dyDescent="0.2">
      <c r="A16" s="8" t="s">
        <v>23</v>
      </c>
      <c r="B16" s="11">
        <f>SUM(B17:B23)</f>
        <v>3015756.48</v>
      </c>
      <c r="C16" s="11">
        <f>SUM(C17:C23)</f>
        <v>4739027.09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170878.18</v>
      </c>
      <c r="F17" s="13">
        <v>170529.77</v>
      </c>
    </row>
    <row r="18" spans="1:6" x14ac:dyDescent="0.2">
      <c r="A18" s="17" t="s">
        <v>27</v>
      </c>
      <c r="B18" s="13">
        <v>2929313.28</v>
      </c>
      <c r="C18" s="13">
        <v>4700822.21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86443.199999999997</v>
      </c>
      <c r="C19" s="13">
        <v>38204.879999999997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9522268.2200000007</v>
      </c>
      <c r="C46" s="20">
        <f>SUM(C8,C16,C24,C30,C36,C37,C40)</f>
        <v>13661827.18</v>
      </c>
      <c r="D46" s="10" t="s">
        <v>82</v>
      </c>
      <c r="E46" s="11">
        <f>SUM(E8,E18,E22,E25,E26,E30,E37,E41)</f>
        <v>5939714.0600000005</v>
      </c>
      <c r="F46" s="11">
        <f>SUM(F8,F18,F22,F25,F26,F30,F37,F41)</f>
        <v>9517238.4899999984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815434.18</v>
      </c>
      <c r="C51" s="23">
        <v>815434.18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-21571036.210000001</v>
      </c>
      <c r="C54" s="23">
        <v>-21571036.210000001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5939714.0600000005</v>
      </c>
      <c r="F58" s="11">
        <f>SUM(F46,F56)</f>
        <v>9517238.4899999984</v>
      </c>
    </row>
    <row r="59" spans="1:6" x14ac:dyDescent="0.2">
      <c r="A59" s="8" t="s">
        <v>102</v>
      </c>
      <c r="B59" s="11">
        <f>SUM(B49,B50,B51,B52,B53,B54,B55,B56,B57)</f>
        <v>10358776.52</v>
      </c>
      <c r="C59" s="11">
        <f>SUM(C49,C50,C51,C52,C53,C54,C55,C56,C57)</f>
        <v>10358776.52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19881044.740000002</v>
      </c>
      <c r="C61" s="20">
        <f>SUM(C46,C59)</f>
        <v>24020603.699999999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3733286.97</v>
      </c>
      <c r="F62" s="11">
        <f>SUM(F63:F65)</f>
        <v>3733286.97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3733286.97</v>
      </c>
      <c r="F64" s="13">
        <v>3733286.97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10208043.710000001</v>
      </c>
      <c r="F67" s="11">
        <f>SUM(F68:F72)</f>
        <v>10770078.24</v>
      </c>
    </row>
    <row r="68" spans="1:6" x14ac:dyDescent="0.2">
      <c r="A68" s="17"/>
      <c r="B68" s="27"/>
      <c r="C68" s="27"/>
      <c r="D68" s="24" t="s">
        <v>110</v>
      </c>
      <c r="E68" s="13">
        <v>-552064.53</v>
      </c>
      <c r="F68" s="13">
        <v>3743610.92</v>
      </c>
    </row>
    <row r="69" spans="1:6" x14ac:dyDescent="0.2">
      <c r="A69" s="17"/>
      <c r="B69" s="27"/>
      <c r="C69" s="27"/>
      <c r="D69" s="24" t="s">
        <v>111</v>
      </c>
      <c r="E69" s="13">
        <v>10740087.390000001</v>
      </c>
      <c r="F69" s="13">
        <v>7006446.4699999997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13941330.680000002</v>
      </c>
      <c r="F78" s="11">
        <f>SUM(F62,F67,F74)</f>
        <v>14503365.210000001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19881044.740000002</v>
      </c>
      <c r="F80" s="11">
        <f>SUM(F58,F78)</f>
        <v>24020603.699999999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IF(B61-E80=0," ","ERROR")</f>
        <v xml:space="preserve"> </v>
      </c>
      <c r="F82" s="37" t="str">
        <f>IF(C61-F80=0,"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2020-10-15T15:50:08Z</dcterms:modified>
</cp:coreProperties>
</file>