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F82" i="1"/>
  <c r="E80" i="1" l="1"/>
  <c r="F8" i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8" i="1"/>
  <c r="E18" i="1"/>
  <c r="E22" i="1"/>
  <c r="E26" i="1"/>
  <c r="E30" i="1"/>
  <c r="E37" i="1"/>
  <c r="E41" i="1"/>
  <c r="E46" i="1"/>
  <c r="E56" i="1"/>
  <c r="E58" i="1"/>
  <c r="E62" i="1"/>
  <c r="E67" i="1"/>
  <c r="E74" i="1"/>
  <c r="E78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46" i="1"/>
  <c r="B59" i="1"/>
  <c r="B61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<sst xmlns="http://schemas.openxmlformats.org/spreadsheetml/2006/main" count="125" uniqueCount="123">
  <si>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</si>
  <si>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Del 1 de enero al 31 de diciembre del 2019 y 2018</t>
  </si>
  <si>
    <t>(PESOS)</t>
  </si>
  <si>
    <t xml:space="preserve">Concepto </t>
  </si>
  <si>
    <t>31 de diciembre de 2018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</si>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</sst>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A58" zoomScale="75" zoomScaleNormal="75" workbookViewId="0">
      <selection activeCell="D85" sqref="D85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4" t="s">
        <v>122</v>
      </c>
      <c r="B1" s="35"/>
      <c r="C1" s="35"/>
      <c r="D1" s="35"/>
      <c r="E1" s="35"/>
      <c r="F1" s="35"/>
    </row>
    <row r="2" spans="1:7" ht="16.5" customHeight="1" x14ac:dyDescent="0.2">
      <c r="A2" s="36" t="s">
        <v>0</v>
      </c>
      <c r="B2" s="36"/>
      <c r="C2" s="36"/>
      <c r="D2" s="36"/>
      <c r="E2" s="36"/>
      <c r="F2" s="36"/>
      <c r="G2" s="2"/>
    </row>
    <row r="3" spans="1:7" ht="16.5" customHeight="1" x14ac:dyDescent="0.2">
      <c r="A3" s="36" t="s">
        <v>1</v>
      </c>
      <c r="B3" s="36"/>
      <c r="C3" s="36"/>
      <c r="D3" s="36"/>
      <c r="E3" s="36"/>
      <c r="F3" s="36"/>
      <c r="G3" s="2"/>
    </row>
    <row r="4" spans="1:7" ht="16.5" customHeight="1" thickBot="1" x14ac:dyDescent="0.25">
      <c r="A4" s="37" t="s">
        <v>2</v>
      </c>
      <c r="B4" s="37"/>
      <c r="C4" s="37"/>
      <c r="D4" s="37"/>
      <c r="E4" s="37"/>
      <c r="F4" s="37"/>
      <c r="G4" s="2"/>
    </row>
    <row r="5" spans="1:7" ht="26.25" customHeight="1" thickBot="1" x14ac:dyDescent="0.25">
      <c r="A5" s="3" t="s">
        <v>3</v>
      </c>
      <c r="B5" s="3">
        <v>2019</v>
      </c>
      <c r="C5" s="4" t="s">
        <v>4</v>
      </c>
      <c r="D5" s="4" t="s">
        <v>3</v>
      </c>
      <c r="E5" s="4">
        <v>2019</v>
      </c>
      <c r="F5" s="4" t="s">
        <v>4</v>
      </c>
    </row>
    <row r="6" spans="1:7" ht="18" customHeight="1" x14ac:dyDescent="0.2">
      <c r="A6" s="5" t="s">
        <v>5</v>
      </c>
      <c r="B6" s="6"/>
      <c r="C6" s="6"/>
      <c r="D6" s="7" t="s">
        <v>6</v>
      </c>
      <c r="E6" s="6"/>
      <c r="F6" s="6"/>
    </row>
    <row r="7" spans="1:7" x14ac:dyDescent="0.2">
      <c r="A7" s="8" t="s">
        <v>7</v>
      </c>
      <c r="B7" s="9"/>
      <c r="C7" s="9"/>
      <c r="D7" s="10" t="s">
        <v>8</v>
      </c>
      <c r="E7" s="9"/>
      <c r="F7" s="9"/>
    </row>
    <row r="8" spans="1:7" x14ac:dyDescent="0.2">
      <c r="A8" s="8" t="s">
        <v>9</v>
      </c>
      <c r="B8" s="11">
        <f>SUM(B9:B15)</f>
        <v>8922800.0899999999</v>
      </c>
      <c r="C8" s="11">
        <f>SUM(C9:C15)</f>
        <v>10028676.34</v>
      </c>
      <c r="D8" s="10" t="s">
        <v>10</v>
      </c>
      <c r="E8" s="11">
        <f>SUM(E9:E17)</f>
        <v>9517238.4899999984</v>
      </c>
      <c r="F8" s="11">
        <f>SUM(F9:F17)</f>
        <v>9458972.3000000007</v>
      </c>
    </row>
    <row r="9" spans="1:7" x14ac:dyDescent="0.2">
      <c r="A9" s="12" t="s">
        <v>11</v>
      </c>
      <c r="B9" s="13">
        <v>0</v>
      </c>
      <c r="C9" s="13">
        <v>0</v>
      </c>
      <c r="D9" s="14" t="s">
        <v>12</v>
      </c>
      <c r="E9" s="13">
        <v>5613842.2199999997</v>
      </c>
      <c r="F9" s="13">
        <v>6650998.9800000004</v>
      </c>
    </row>
    <row r="10" spans="1:7" x14ac:dyDescent="0.2">
      <c r="A10" s="12" t="s">
        <v>13</v>
      </c>
      <c r="B10" s="13">
        <v>8922800.0899999999</v>
      </c>
      <c r="C10" s="13">
        <v>10028676.34</v>
      </c>
      <c r="D10" s="14" t="s">
        <v>14</v>
      </c>
      <c r="E10" s="13">
        <v>90300</v>
      </c>
      <c r="F10" s="13">
        <v>107752</v>
      </c>
    </row>
    <row r="11" spans="1:7" ht="24.75" customHeight="1" x14ac:dyDescent="0.2">
      <c r="A11" s="12" t="s">
        <v>15</v>
      </c>
      <c r="B11" s="13">
        <v>0</v>
      </c>
      <c r="C11" s="13">
        <v>0</v>
      </c>
      <c r="D11" s="15" t="s">
        <v>16</v>
      </c>
      <c r="E11" s="13">
        <v>0</v>
      </c>
      <c r="F11" s="13">
        <v>0</v>
      </c>
    </row>
    <row r="12" spans="1:7" ht="27.75" customHeight="1" x14ac:dyDescent="0.2">
      <c r="A12" s="12" t="s">
        <v>17</v>
      </c>
      <c r="B12" s="13">
        <v>0</v>
      </c>
      <c r="C12" s="13">
        <v>0</v>
      </c>
      <c r="D12" s="15" t="s">
        <v>18</v>
      </c>
      <c r="E12" s="13">
        <v>0</v>
      </c>
      <c r="F12" s="13">
        <v>0</v>
      </c>
    </row>
    <row r="13" spans="1:7" x14ac:dyDescent="0.2">
      <c r="A13" s="12" t="s">
        <v>19</v>
      </c>
      <c r="B13" s="13">
        <v>0</v>
      </c>
      <c r="C13" s="13">
        <v>0</v>
      </c>
      <c r="D13" s="14" t="s">
        <v>20</v>
      </c>
      <c r="E13" s="13">
        <v>0</v>
      </c>
      <c r="F13" s="13">
        <v>0</v>
      </c>
    </row>
    <row r="14" spans="1:7" ht="30" customHeight="1" x14ac:dyDescent="0.2">
      <c r="A14" s="16" t="s">
        <v>21</v>
      </c>
      <c r="B14" s="13">
        <v>0</v>
      </c>
      <c r="C14" s="13">
        <v>0</v>
      </c>
      <c r="D14" s="15" t="s">
        <v>22</v>
      </c>
      <c r="E14" s="13">
        <v>0</v>
      </c>
      <c r="F14" s="13">
        <v>0</v>
      </c>
    </row>
    <row r="15" spans="1:7" ht="24" customHeight="1" x14ac:dyDescent="0.2">
      <c r="A15" s="12" t="s">
        <v>23</v>
      </c>
      <c r="B15" s="13">
        <v>0</v>
      </c>
      <c r="C15" s="13">
        <v>0</v>
      </c>
      <c r="D15" s="15" t="s">
        <v>24</v>
      </c>
      <c r="E15" s="13">
        <v>3642566.5</v>
      </c>
      <c r="F15" s="13">
        <v>2336254.2599999998</v>
      </c>
    </row>
    <row r="16" spans="1:7" ht="26.25" customHeight="1" x14ac:dyDescent="0.2">
      <c r="A16" s="8" t="s">
        <v>25</v>
      </c>
      <c r="B16" s="11">
        <f>SUM(B17:B23)</f>
        <v>4739027.09</v>
      </c>
      <c r="C16" s="11">
        <f>SUM(C17:C23)</f>
        <v>4676751.53</v>
      </c>
      <c r="D16" s="15" t="s">
        <v>26</v>
      </c>
      <c r="E16" s="13">
        <v>0</v>
      </c>
      <c r="F16" s="13">
        <v>0</v>
      </c>
    </row>
    <row r="17" spans="1:6" x14ac:dyDescent="0.2">
      <c r="A17" s="17" t="s">
        <v>27</v>
      </c>
      <c r="B17" s="13">
        <v>0</v>
      </c>
      <c r="C17" s="13">
        <v>0</v>
      </c>
      <c r="D17" s="14" t="s">
        <v>28</v>
      </c>
      <c r="E17" s="13">
        <v>170529.77</v>
      </c>
      <c r="F17" s="13">
        <v>363967.06</v>
      </c>
    </row>
    <row r="18" spans="1:6" x14ac:dyDescent="0.2">
      <c r="A18" s="17" t="s">
        <v>29</v>
      </c>
      <c r="B18" s="13">
        <v>4700822.21</v>
      </c>
      <c r="C18" s="13">
        <v>4639945.54</v>
      </c>
      <c r="D18" s="10" t="s">
        <v>30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31</v>
      </c>
      <c r="B19" s="13">
        <v>38204.879999999997</v>
      </c>
      <c r="C19" s="13">
        <v>36805.99</v>
      </c>
      <c r="D19" s="14" t="s">
        <v>32</v>
      </c>
      <c r="E19" s="13">
        <v>0</v>
      </c>
      <c r="F19" s="13">
        <v>0</v>
      </c>
    </row>
    <row r="20" spans="1:6" ht="30" customHeight="1" x14ac:dyDescent="0.2">
      <c r="A20" s="17" t="s">
        <v>33</v>
      </c>
      <c r="B20" s="13">
        <v>0</v>
      </c>
      <c r="C20" s="13">
        <v>0</v>
      </c>
      <c r="D20" s="15" t="s">
        <v>34</v>
      </c>
      <c r="E20" s="13">
        <v>0</v>
      </c>
      <c r="F20" s="13">
        <v>0</v>
      </c>
    </row>
    <row r="21" spans="1:6" x14ac:dyDescent="0.2">
      <c r="A21" s="17" t="s">
        <v>35</v>
      </c>
      <c r="B21" s="13">
        <v>0</v>
      </c>
      <c r="C21" s="13">
        <v>0</v>
      </c>
      <c r="D21" s="14" t="s">
        <v>36</v>
      </c>
      <c r="E21" s="13">
        <v>0</v>
      </c>
      <c r="F21" s="13">
        <v>0</v>
      </c>
    </row>
    <row r="22" spans="1:6" x14ac:dyDescent="0.2">
      <c r="A22" s="17" t="s">
        <v>37</v>
      </c>
      <c r="B22" s="13">
        <v>0</v>
      </c>
      <c r="C22" s="13">
        <v>0</v>
      </c>
      <c r="D22" s="10" t="s">
        <v>38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39</v>
      </c>
      <c r="B23" s="13">
        <v>0</v>
      </c>
      <c r="C23" s="13">
        <v>0</v>
      </c>
      <c r="D23" s="14" t="s">
        <v>40</v>
      </c>
      <c r="E23" s="13">
        <v>0</v>
      </c>
      <c r="F23" s="13">
        <v>0</v>
      </c>
    </row>
    <row r="24" spans="1:6" x14ac:dyDescent="0.2">
      <c r="A24" s="8" t="s">
        <v>41</v>
      </c>
      <c r="B24" s="11">
        <f>SUM(B25:B29)</f>
        <v>0</v>
      </c>
      <c r="C24" s="11">
        <f>SUM(C25:C29)</f>
        <v>0</v>
      </c>
      <c r="D24" s="14" t="s">
        <v>42</v>
      </c>
      <c r="E24" s="13">
        <v>0</v>
      </c>
      <c r="F24" s="13">
        <v>0</v>
      </c>
    </row>
    <row r="25" spans="1:6" ht="25.5" x14ac:dyDescent="0.2">
      <c r="A25" s="16" t="s">
        <v>43</v>
      </c>
      <c r="B25" s="13">
        <v>0</v>
      </c>
      <c r="C25" s="13">
        <v>0</v>
      </c>
      <c r="D25" s="10" t="s">
        <v>44</v>
      </c>
      <c r="E25" s="11">
        <v>0</v>
      </c>
      <c r="F25" s="11">
        <v>0</v>
      </c>
    </row>
    <row r="26" spans="1:6" ht="25.5" x14ac:dyDescent="0.2">
      <c r="A26" s="16" t="s">
        <v>45</v>
      </c>
      <c r="B26" s="13">
        <v>0</v>
      </c>
      <c r="C26" s="13">
        <v>0</v>
      </c>
      <c r="D26" s="10" t="s">
        <v>46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47</v>
      </c>
      <c r="B27" s="13">
        <v>0</v>
      </c>
      <c r="C27" s="13">
        <v>0</v>
      </c>
      <c r="D27" s="14" t="s">
        <v>48</v>
      </c>
      <c r="E27" s="13">
        <v>0</v>
      </c>
      <c r="F27" s="13">
        <v>0</v>
      </c>
    </row>
    <row r="28" spans="1:6" x14ac:dyDescent="0.2">
      <c r="A28" s="17" t="s">
        <v>49</v>
      </c>
      <c r="B28" s="13">
        <v>0</v>
      </c>
      <c r="C28" s="13">
        <v>0</v>
      </c>
      <c r="D28" s="14" t="s">
        <v>50</v>
      </c>
      <c r="E28" s="13">
        <v>0</v>
      </c>
      <c r="F28" s="13">
        <v>0</v>
      </c>
    </row>
    <row r="29" spans="1:6" ht="24.75" customHeight="1" x14ac:dyDescent="0.2">
      <c r="A29" s="16" t="s">
        <v>51</v>
      </c>
      <c r="B29" s="13">
        <v>0</v>
      </c>
      <c r="C29" s="13">
        <v>0</v>
      </c>
      <c r="D29" s="14" t="s">
        <v>52</v>
      </c>
      <c r="E29" s="13">
        <v>0</v>
      </c>
      <c r="F29" s="13">
        <v>0</v>
      </c>
    </row>
    <row r="30" spans="1:6" ht="25.5" x14ac:dyDescent="0.2">
      <c r="A30" s="8" t="s">
        <v>53</v>
      </c>
      <c r="B30" s="11">
        <f>SUM(B31:B35)</f>
        <v>0</v>
      </c>
      <c r="C30" s="11">
        <f>SUM(C31:C35)</f>
        <v>0</v>
      </c>
      <c r="D30" s="10" t="s">
        <v>54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55</v>
      </c>
      <c r="B31" s="13">
        <v>0</v>
      </c>
      <c r="C31" s="13">
        <v>0</v>
      </c>
      <c r="D31" s="14" t="s">
        <v>56</v>
      </c>
      <c r="E31" s="13">
        <v>0</v>
      </c>
      <c r="F31" s="13">
        <v>0</v>
      </c>
    </row>
    <row r="32" spans="1:6" x14ac:dyDescent="0.2">
      <c r="A32" s="17" t="s">
        <v>57</v>
      </c>
      <c r="B32" s="13">
        <v>0</v>
      </c>
      <c r="C32" s="13">
        <v>0</v>
      </c>
      <c r="D32" s="14" t="s">
        <v>58</v>
      </c>
      <c r="E32" s="13">
        <v>0</v>
      </c>
      <c r="F32" s="13">
        <v>0</v>
      </c>
    </row>
    <row r="33" spans="1:6" x14ac:dyDescent="0.2">
      <c r="A33" s="17" t="s">
        <v>59</v>
      </c>
      <c r="B33" s="13">
        <v>0</v>
      </c>
      <c r="C33" s="13">
        <v>0</v>
      </c>
      <c r="D33" s="14" t="s">
        <v>60</v>
      </c>
      <c r="E33" s="13">
        <v>0</v>
      </c>
      <c r="F33" s="13">
        <v>0</v>
      </c>
    </row>
    <row r="34" spans="1:6" ht="25.5" x14ac:dyDescent="0.2">
      <c r="A34" s="16" t="s">
        <v>61</v>
      </c>
      <c r="B34" s="13">
        <v>0</v>
      </c>
      <c r="C34" s="13">
        <v>0</v>
      </c>
      <c r="D34" s="15" t="s">
        <v>62</v>
      </c>
      <c r="E34" s="13">
        <v>0</v>
      </c>
      <c r="F34" s="13">
        <v>0</v>
      </c>
    </row>
    <row r="35" spans="1:6" ht="25.5" x14ac:dyDescent="0.2">
      <c r="A35" s="17" t="s">
        <v>63</v>
      </c>
      <c r="B35" s="13">
        <v>0</v>
      </c>
      <c r="C35" s="13">
        <v>0</v>
      </c>
      <c r="D35" s="15" t="s">
        <v>64</v>
      </c>
      <c r="E35" s="13">
        <v>0</v>
      </c>
      <c r="F35" s="13">
        <v>0</v>
      </c>
    </row>
    <row r="36" spans="1:6" x14ac:dyDescent="0.2">
      <c r="A36" s="8" t="s">
        <v>65</v>
      </c>
      <c r="B36" s="18">
        <v>0</v>
      </c>
      <c r="C36" s="18">
        <v>0</v>
      </c>
      <c r="D36" s="14" t="s">
        <v>66</v>
      </c>
      <c r="E36" s="13">
        <v>0</v>
      </c>
      <c r="F36" s="13">
        <v>0</v>
      </c>
    </row>
    <row r="37" spans="1:6" x14ac:dyDescent="0.2">
      <c r="A37" s="8" t="s">
        <v>67</v>
      </c>
      <c r="B37" s="11">
        <f>SUM(B38:B39)</f>
        <v>0</v>
      </c>
      <c r="C37" s="11">
        <f>SUM(C38:C39)</f>
        <v>0</v>
      </c>
      <c r="D37" s="10" t="s">
        <v>68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69</v>
      </c>
      <c r="B38" s="13">
        <v>0</v>
      </c>
      <c r="C38" s="13">
        <v>0</v>
      </c>
      <c r="D38" s="14" t="s">
        <v>70</v>
      </c>
      <c r="E38" s="13">
        <v>0</v>
      </c>
      <c r="F38" s="13">
        <v>0</v>
      </c>
    </row>
    <row r="39" spans="1:6" x14ac:dyDescent="0.2">
      <c r="A39" s="17" t="s">
        <v>71</v>
      </c>
      <c r="B39" s="13">
        <v>0</v>
      </c>
      <c r="C39" s="13">
        <v>0</v>
      </c>
      <c r="D39" s="14" t="s">
        <v>72</v>
      </c>
      <c r="E39" s="13">
        <v>0</v>
      </c>
      <c r="F39" s="13">
        <v>0</v>
      </c>
    </row>
    <row r="40" spans="1:6" ht="21" customHeight="1" x14ac:dyDescent="0.2">
      <c r="A40" s="8" t="s">
        <v>73</v>
      </c>
      <c r="B40" s="11">
        <f>SUM(B41:B44)</f>
        <v>0</v>
      </c>
      <c r="C40" s="11">
        <f>SUM(C41:C44)</f>
        <v>0</v>
      </c>
      <c r="D40" s="14" t="s">
        <v>74</v>
      </c>
      <c r="E40" s="13">
        <v>0</v>
      </c>
      <c r="F40" s="13">
        <v>0</v>
      </c>
    </row>
    <row r="41" spans="1:6" x14ac:dyDescent="0.2">
      <c r="A41" s="17" t="s">
        <v>75</v>
      </c>
      <c r="B41" s="13">
        <v>0</v>
      </c>
      <c r="C41" s="13">
        <v>0</v>
      </c>
      <c r="D41" s="10" t="s">
        <v>76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77</v>
      </c>
      <c r="B42" s="13">
        <v>0</v>
      </c>
      <c r="C42" s="13">
        <v>0</v>
      </c>
      <c r="D42" s="14" t="s">
        <v>78</v>
      </c>
      <c r="E42" s="13">
        <v>0</v>
      </c>
      <c r="F42" s="13">
        <v>0</v>
      </c>
    </row>
    <row r="43" spans="1:6" ht="25.5" x14ac:dyDescent="0.2">
      <c r="A43" s="16" t="s">
        <v>79</v>
      </c>
      <c r="B43" s="13">
        <v>0</v>
      </c>
      <c r="C43" s="13">
        <v>0</v>
      </c>
      <c r="D43" s="14" t="s">
        <v>80</v>
      </c>
      <c r="E43" s="13">
        <v>0</v>
      </c>
      <c r="F43" s="13">
        <v>0</v>
      </c>
    </row>
    <row r="44" spans="1:6" x14ac:dyDescent="0.2">
      <c r="A44" s="17" t="s">
        <v>81</v>
      </c>
      <c r="B44" s="13">
        <v>0</v>
      </c>
      <c r="C44" s="13">
        <v>0</v>
      </c>
      <c r="D44" s="14" t="s">
        <v>82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83</v>
      </c>
      <c r="B46" s="20">
        <f>SUM(B8+B16+B24+B30+B36+B37+B40)</f>
        <v>13661827.18</v>
      </c>
      <c r="C46" s="20">
        <f>SUM(C8,C16,C24,C30,C36,C37,C40)</f>
        <v>14705427.870000001</v>
      </c>
      <c r="D46" s="10" t="s">
        <v>84</v>
      </c>
      <c r="E46" s="11">
        <f>SUM(E8,E18,E22,E25,E26,E30,E37,E41)</f>
        <v>9517238.4899999984</v>
      </c>
      <c r="F46" s="11">
        <f>SUM(F8,F18,F22,F25,F26,F30,F37,F41)</f>
        <v>9458972.3000000007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85</v>
      </c>
      <c r="B48" s="19"/>
      <c r="C48" s="19"/>
      <c r="D48" s="10" t="s">
        <v>86</v>
      </c>
      <c r="E48" s="19"/>
      <c r="F48" s="19"/>
    </row>
    <row r="49" spans="1:6" x14ac:dyDescent="0.2">
      <c r="A49" s="22" t="s">
        <v>87</v>
      </c>
      <c r="B49" s="23">
        <v>0</v>
      </c>
      <c r="C49" s="23">
        <v>0</v>
      </c>
      <c r="D49" s="24" t="s">
        <v>88</v>
      </c>
      <c r="E49" s="23">
        <v>0</v>
      </c>
      <c r="F49" s="23">
        <v>0</v>
      </c>
    </row>
    <row r="50" spans="1:6" x14ac:dyDescent="0.2">
      <c r="A50" s="22" t="s">
        <v>89</v>
      </c>
      <c r="B50" s="23">
        <v>0</v>
      </c>
      <c r="C50" s="23">
        <v>0</v>
      </c>
      <c r="D50" s="24" t="s">
        <v>90</v>
      </c>
      <c r="E50" s="23">
        <v>0</v>
      </c>
      <c r="F50" s="23">
        <v>0</v>
      </c>
    </row>
    <row r="51" spans="1:6" ht="25.5" x14ac:dyDescent="0.2">
      <c r="A51" s="22" t="s">
        <v>91</v>
      </c>
      <c r="B51" s="23">
        <v>815434.18</v>
      </c>
      <c r="C51" s="23">
        <v>574584.78</v>
      </c>
      <c r="D51" s="24" t="s">
        <v>92</v>
      </c>
      <c r="E51" s="23">
        <v>0</v>
      </c>
      <c r="F51" s="23">
        <v>0</v>
      </c>
    </row>
    <row r="52" spans="1:6" x14ac:dyDescent="0.2">
      <c r="A52" s="22" t="s">
        <v>93</v>
      </c>
      <c r="B52" s="23">
        <v>29510473.27</v>
      </c>
      <c r="C52" s="23">
        <v>30507733.170000002</v>
      </c>
      <c r="D52" s="24" t="s">
        <v>94</v>
      </c>
      <c r="E52" s="23">
        <v>0</v>
      </c>
      <c r="F52" s="23">
        <v>0</v>
      </c>
    </row>
    <row r="53" spans="1:6" ht="21.75" customHeight="1" x14ac:dyDescent="0.2">
      <c r="A53" s="22" t="s">
        <v>95</v>
      </c>
      <c r="B53" s="23">
        <v>1603905.28</v>
      </c>
      <c r="C53" s="23">
        <v>892151.78</v>
      </c>
      <c r="D53" s="24" t="s">
        <v>96</v>
      </c>
      <c r="E53" s="23">
        <v>0</v>
      </c>
      <c r="F53" s="23">
        <v>0</v>
      </c>
    </row>
    <row r="54" spans="1:6" ht="29.25" customHeight="1" x14ac:dyDescent="0.2">
      <c r="A54" s="22" t="s">
        <v>97</v>
      </c>
      <c r="B54" s="23">
        <v>-21571036.210000001</v>
      </c>
      <c r="C54" s="23">
        <v>-23517174.359999999</v>
      </c>
      <c r="D54" s="24" t="s">
        <v>98</v>
      </c>
      <c r="E54" s="23">
        <v>0</v>
      </c>
      <c r="F54" s="23">
        <v>0</v>
      </c>
    </row>
    <row r="55" spans="1:6" x14ac:dyDescent="0.2">
      <c r="A55" s="22" t="s">
        <v>99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100</v>
      </c>
      <c r="B56" s="23">
        <v>0</v>
      </c>
      <c r="C56" s="23">
        <v>0</v>
      </c>
      <c r="D56" s="10" t="s">
        <v>101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102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103</v>
      </c>
      <c r="E58" s="11">
        <f>SUM(E46,E56)</f>
        <v>9517238.4899999984</v>
      </c>
      <c r="F58" s="11">
        <f>SUM(F46,F56)</f>
        <v>9458972.3000000007</v>
      </c>
    </row>
    <row r="59" spans="1:6" x14ac:dyDescent="0.2">
      <c r="A59" s="8" t="s">
        <v>104</v>
      </c>
      <c r="B59" s="11">
        <f>SUM(B49,B50,B51,B52,B53,B54,B55,B56,B57)</f>
        <v>10358776.52</v>
      </c>
      <c r="C59" s="11">
        <f>SUM(C49,C50,C51,C52,C53,C54,C55,C56,C57)</f>
        <v>8457295.3700000048</v>
      </c>
      <c r="D59" s="14"/>
      <c r="E59" s="19"/>
      <c r="F59" s="19"/>
    </row>
    <row r="60" spans="1:6" x14ac:dyDescent="0.2">
      <c r="A60" s="17"/>
      <c r="B60" s="26"/>
      <c r="C60" s="26"/>
      <c r="D60" s="10" t="s">
        <v>105</v>
      </c>
      <c r="E60" s="19"/>
      <c r="F60" s="19"/>
    </row>
    <row r="61" spans="1:6" ht="19.5" customHeight="1" x14ac:dyDescent="0.2">
      <c r="A61" s="8" t="s">
        <v>106</v>
      </c>
      <c r="B61" s="20">
        <f>SUM(B46,B59)</f>
        <v>24020603.699999999</v>
      </c>
      <c r="C61" s="20">
        <f>SUM(C46,C59)</f>
        <v>23162723.240000006</v>
      </c>
      <c r="D61" s="25"/>
      <c r="E61" s="19"/>
      <c r="F61" s="19"/>
    </row>
    <row r="62" spans="1:6" x14ac:dyDescent="0.2">
      <c r="A62" s="17"/>
      <c r="B62" s="27"/>
      <c r="C62" s="27"/>
      <c r="D62" s="10" t="s">
        <v>107</v>
      </c>
      <c r="E62" s="11">
        <f>SUM(E63:E65)</f>
        <v>3733286.97</v>
      </c>
      <c r="F62" s="11">
        <f>SUM(F63:F65)</f>
        <v>4527690.43</v>
      </c>
    </row>
    <row r="63" spans="1:6" x14ac:dyDescent="0.2">
      <c r="A63" s="17"/>
      <c r="B63" s="27"/>
      <c r="C63" s="27"/>
      <c r="D63" s="24" t="s">
        <v>108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109</v>
      </c>
      <c r="E64" s="13">
        <v>3733286.97</v>
      </c>
      <c r="F64" s="13">
        <v>4527690.43</v>
      </c>
    </row>
    <row r="65" spans="1:6" x14ac:dyDescent="0.2">
      <c r="A65" s="17"/>
      <c r="B65" s="27"/>
      <c r="C65" s="27"/>
      <c r="D65" s="24" t="s">
        <v>110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111</v>
      </c>
      <c r="E67" s="11">
        <f>SUM(E68:E72)</f>
        <v>10770078.24</v>
      </c>
      <c r="F67" s="11">
        <f>SUM(F68:F72)</f>
        <v>9176060.5099999998</v>
      </c>
    </row>
    <row r="68" spans="1:6" x14ac:dyDescent="0.2">
      <c r="A68" s="17"/>
      <c r="B68" s="27"/>
      <c r="C68" s="27"/>
      <c r="D68" s="24" t="s">
        <v>112</v>
      </c>
      <c r="E68" s="13">
        <v>3743610.92</v>
      </c>
      <c r="F68" s="13">
        <v>1966670.2</v>
      </c>
    </row>
    <row r="69" spans="1:6" x14ac:dyDescent="0.2">
      <c r="A69" s="17"/>
      <c r="B69" s="27"/>
      <c r="C69" s="27"/>
      <c r="D69" s="24" t="s">
        <v>113</v>
      </c>
      <c r="E69" s="13">
        <v>7006446.4699999997</v>
      </c>
      <c r="F69" s="13">
        <v>7189369.46</v>
      </c>
    </row>
    <row r="70" spans="1:6" x14ac:dyDescent="0.2">
      <c r="A70" s="17"/>
      <c r="B70" s="27"/>
      <c r="C70" s="27"/>
      <c r="D70" s="24" t="s">
        <v>114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115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116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117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118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119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120</v>
      </c>
      <c r="E78" s="11">
        <f>SUM(E62,E67,E74)</f>
        <v>14503365.210000001</v>
      </c>
      <c r="F78" s="11">
        <f>SUM(F62,F67,F74)</f>
        <v>13703750.939999999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121</v>
      </c>
      <c r="E80" s="11">
        <f>SUM(E58,E78)</f>
        <v>24020603.699999999</v>
      </c>
      <c r="F80" s="11">
        <f>SUM(F58,F78)</f>
        <v>23162723.240000002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3" t="str">
        <f>IF(B61=E80," ","ERROR")</f>
        <v xml:space="preserve"> </v>
      </c>
      <c r="F82" s="33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2020-10-13T16:16:11Z</dcterms:created>
  <dcterms:modified xsi:type="dcterms:W3CDTF">2021-10-20T16:58:54Z</dcterms:modified>
</cp:coreProperties>
</file>