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3 3T 2017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6" i="1" s="1"/>
  <c r="F58" i="1" s="1"/>
  <c r="F18" i="1"/>
  <c r="F22" i="1"/>
  <c r="F26" i="1"/>
  <c r="F30" i="1"/>
  <c r="F37" i="1"/>
  <c r="F41" i="1"/>
  <c r="F56" i="1"/>
  <c r="F62" i="1"/>
  <c r="F67" i="1"/>
  <c r="F74" i="1"/>
  <c r="E8" i="1"/>
  <c r="E18" i="1"/>
  <c r="E22" i="1"/>
  <c r="E26" i="1"/>
  <c r="E30" i="1"/>
  <c r="E37" i="1"/>
  <c r="E41" i="1"/>
  <c r="E56" i="1"/>
  <c r="E62" i="1"/>
  <c r="E67" i="1"/>
  <c r="E74" i="1"/>
  <c r="C8" i="1"/>
  <c r="C16" i="1"/>
  <c r="C24" i="1"/>
  <c r="C30" i="1"/>
  <c r="C37" i="1"/>
  <c r="C40" i="1"/>
  <c r="C59" i="1"/>
  <c r="B8" i="1"/>
  <c r="B16" i="1"/>
  <c r="B24" i="1"/>
  <c r="B30" i="1"/>
  <c r="B37" i="1"/>
  <c r="B40" i="1"/>
  <c r="B59" i="1"/>
  <c r="E46" i="1" l="1"/>
  <c r="E58" i="1" s="1"/>
  <c r="E78" i="1"/>
  <c r="B46" i="1"/>
  <c r="B61" i="1" s="1"/>
  <c r="F78" i="1"/>
  <c r="F80" i="1" s="1"/>
  <c r="C46" i="1"/>
  <c r="C61" i="1" s="1"/>
  <c r="E80" i="1" l="1"/>
  <c r="F82" i="1"/>
  <c r="E82" i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<sst xmlns="http://schemas.openxmlformats.org/spreadsheetml/2006/main" count="125" uniqueCount="123">
  <si>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</si>
  <si>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</si>
  <si>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</si>
  <si>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</si>
  <si>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</si>
  <si>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</si>
  <si>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</si>
  <si>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</si>
  <si>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</si>
  <si>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</si>
  <si>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</si>
  <si>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</si>
  <si>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</si>
  <si>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</si>
  <si>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</si>
  <si>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</si>
  <si>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</si>
  <si>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</si>
  <si>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</si>
  <si>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</si>
  <si>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</si>
  <si>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</si>
  <si>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</si>
  <si>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</si>
  <si>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</si>
  <si>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</si>
  <si>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</si>
  <si>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</si>
  <si>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</si>
  <si>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</si>
  <si>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</si>
  <si>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</si>
  <si>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</si>
  <si>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</si>
  <si>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</si>
  <si>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</si>
  <si>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</si>
  <si>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</si>
  <si>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</si>
  <si>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</si>
  <si>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</si>
  <si>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</si>
  <si>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</si>
  <si>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</si>
  <si>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</si>
  <si>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</si>
  <si>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</si>
  <si>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</si>
  <si>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</si>
  <si>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</si>
  <si>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</si>
  <si>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</si>
  <si>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</si>
  <si>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</si>
  <si>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</si>
  <si>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</si>
  <si>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</si>
  <si>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</si>
  <si>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</si>
  <si>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</si>
  <si>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</si>
  <si>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</si>
  <si>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</si>
  <si>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</si>
  <si>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</si>
  <si>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</si>
  <si>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</si>
  <si>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</si>
  <si>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</si>
  <si>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</si>
  <si>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</si>
  <si>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</si>
  <si>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</si>
  <si>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</si>
  <si>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</si>
  <si>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</si>
  <si>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</si>
  <si>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</si>
  <si>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</si>
  <si>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</si>
  <si>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</si>
  <si>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</si>
  <si>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</si>
  <si>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</si>
  <si>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</si>
  <si>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</si>
  <si>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</si>
  <si>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</si>
  <si>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</si>
  <si>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</si>
  <si>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</si>
  <si>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</si>
  <si>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</si>
  <si>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</si>
  <si>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</si>
  <si>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</si>
  <si>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</si>
  <si>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</si>
  <si>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</si>
  <si>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</si>
  <si>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</si>
  <si>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</si>
  <si>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</si>
  <si>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</si>
  <si>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</si>
  <si>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</si>
  <si>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</si>
  <si>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</si>
  <si>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</si>
  <si>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</si>
  <si>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</si>
  <si>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</si>
  <si>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</si>
  <si>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</si>
  <si>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</si>
  <si>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</si>
  <si>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</si>
  <si>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</si>
  <si>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</si>
  <si>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</si>
  <si>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</si>
  <si>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2016</t>
  </si>
  <si>
    <t>Del 1 de enero al 30 de septiembre de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</si>
</sst>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topLeftCell="A64" zoomScale="75" zoomScaleNormal="75" workbookViewId="0">
      <selection activeCell="E8" sqref="E8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2017</v>
      </c>
      <c r="C5" s="4" t="s">
        <v>121</v>
      </c>
      <c r="D5" s="4" t="s">
        <v>2</v>
      </c>
      <c r="E5" s="4">
        <v>2017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9314582.9000000004</v>
      </c>
      <c r="C8" s="11">
        <f>SUM(C9:C15)</f>
        <v>3937504.2</v>
      </c>
      <c r="D8" s="10" t="s">
        <v>8</v>
      </c>
      <c r="E8" s="11">
        <f>SUM(E9:E17)</f>
        <v>2410167.1999999997</v>
      </c>
      <c r="F8" s="11">
        <f>SUM(F9:F17)</f>
        <v>5618143.3099999996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930887.07</v>
      </c>
      <c r="F9" s="13">
        <v>2598236.63</v>
      </c>
    </row>
    <row r="10" spans="1:7" x14ac:dyDescent="0.2">
      <c r="A10" s="12" t="s">
        <v>11</v>
      </c>
      <c r="B10" s="13">
        <v>9314582.9000000004</v>
      </c>
      <c r="C10" s="13">
        <v>3937504.2</v>
      </c>
      <c r="D10" s="14" t="s">
        <v>12</v>
      </c>
      <c r="E10" s="13">
        <v>244079.35999999999</v>
      </c>
      <c r="F10" s="13">
        <v>876846.98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571197.82999999996</v>
      </c>
      <c r="F15" s="13">
        <v>1557354.98</v>
      </c>
    </row>
    <row r="16" spans="1:7" ht="26.25" customHeight="1" x14ac:dyDescent="0.2">
      <c r="A16" s="8" t="s">
        <v>23</v>
      </c>
      <c r="B16" s="11">
        <f>SUM(B17:B23)</f>
        <v>17407163.939999998</v>
      </c>
      <c r="C16" s="11">
        <f>SUM(C17:C23)</f>
        <v>21203383.059999999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664002.93999999994</v>
      </c>
      <c r="F17" s="13">
        <v>585704.72</v>
      </c>
    </row>
    <row r="18" spans="1:6" x14ac:dyDescent="0.2">
      <c r="A18" s="17" t="s">
        <v>27</v>
      </c>
      <c r="B18" s="13">
        <v>17390321.219999999</v>
      </c>
      <c r="C18" s="13">
        <v>21077996.16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16842.72</v>
      </c>
      <c r="C19" s="13">
        <v>82386.899999999994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43000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855932.14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0</v>
      </c>
      <c r="C40" s="11">
        <f>SUM(C41:C44)</f>
        <v>0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0</v>
      </c>
      <c r="C41" s="13">
        <v>0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26721746.839999996</v>
      </c>
      <c r="C46" s="20">
        <f>SUM(C8,C16,C24,C30,C36,C37,C40)</f>
        <v>25996819.399999999</v>
      </c>
      <c r="D46" s="10" t="s">
        <v>82</v>
      </c>
      <c r="E46" s="11">
        <f>SUM(E8,E18,E22,E25,E26,E30,E37,E41)</f>
        <v>2410167.1999999997</v>
      </c>
      <c r="F46" s="11">
        <f>SUM(F8,F18,F22,F25,F26,F30,F37,F41)</f>
        <v>5618143.3099999996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574584.78</v>
      </c>
      <c r="C51" s="23">
        <v>302054.78000000003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26817600.190000001</v>
      </c>
      <c r="C52" s="23">
        <v>26774711.59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892151.78</v>
      </c>
      <c r="C53" s="23">
        <v>892151.78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-20255252.609999999</v>
      </c>
      <c r="C54" s="23">
        <v>-19266102.190000001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2410167.1999999997</v>
      </c>
      <c r="F58" s="11">
        <f>SUM(F46,F56)</f>
        <v>5618143.3099999996</v>
      </c>
    </row>
    <row r="59" spans="1:6" x14ac:dyDescent="0.2">
      <c r="A59" s="8" t="s">
        <v>102</v>
      </c>
      <c r="B59" s="11">
        <f>SUM(B49,B50,B51,B52,B53,B54,B55,B56,B57)</f>
        <v>8029084.1400000043</v>
      </c>
      <c r="C59" s="11">
        <f>SUM(C49,C50,C51,C52,C53,C54,C55,C56,C57)</f>
        <v>8702815.9600000009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34750830.980000004</v>
      </c>
      <c r="C61" s="20">
        <f>SUM(C46,C59)</f>
        <v>34699635.359999999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4540452.2</v>
      </c>
      <c r="F62" s="11">
        <f>SUM(F63:F65)</f>
        <v>5211884.0199999996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4540452.2</v>
      </c>
      <c r="F64" s="13">
        <v>5211884.0199999996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27800211.580000002</v>
      </c>
      <c r="F67" s="11">
        <f>SUM(F68:F72)</f>
        <v>23869608.029999997</v>
      </c>
    </row>
    <row r="68" spans="1:6" x14ac:dyDescent="0.2">
      <c r="A68" s="17"/>
      <c r="B68" s="27"/>
      <c r="C68" s="27"/>
      <c r="D68" s="24" t="s">
        <v>110</v>
      </c>
      <c r="E68" s="13">
        <v>6720107.8399999999</v>
      </c>
      <c r="F68" s="13">
        <v>5326355.3499999996</v>
      </c>
    </row>
    <row r="69" spans="1:6" x14ac:dyDescent="0.2">
      <c r="A69" s="17"/>
      <c r="B69" s="27"/>
      <c r="C69" s="27"/>
      <c r="D69" s="24" t="s">
        <v>111</v>
      </c>
      <c r="E69" s="13">
        <v>21060082.890000001</v>
      </c>
      <c r="F69" s="13">
        <v>17667299.690000001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875952.99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32340663.780000001</v>
      </c>
      <c r="F78" s="11">
        <f>SUM(F62,F67,F74)</f>
        <v>29081492.049999997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34750830.980000004</v>
      </c>
      <c r="F80" s="11">
        <f>SUM(F58,F78)</f>
        <v>34699635.359999999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2020-10-16T17:08:11Z</dcterms:modified>
</cp:coreProperties>
</file>